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Configuração" sheetId="2" state="visible" r:id="rId2"/>
    <sheet xmlns:r="http://schemas.openxmlformats.org/officeDocument/2006/relationships" name="Orçamento" sheetId="3" state="visible" r:id="rId3"/>
    <sheet xmlns:r="http://schemas.openxmlformats.org/officeDocument/2006/relationships" name="Movimentos" sheetId="4" state="visible" r:id="rId4"/>
    <sheet xmlns:r="http://schemas.openxmlformats.org/officeDocument/2006/relationships" name="Caixa" sheetId="5" state="visible" r:id="rId5"/>
    <sheet xmlns:r="http://schemas.openxmlformats.org/officeDocument/2006/relationships" name="Recibos" sheetId="6" state="visible" r:id="rId6"/>
    <sheet xmlns:r="http://schemas.openxmlformats.org/officeDocument/2006/relationships" name="IVA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i val="1"/>
      <color rgb="00666666"/>
      <sz val="9"/>
    </font>
    <font>
      <b val="1"/>
      <color rgb="00FFFFFF"/>
      <sz val="10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3B57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2" fillId="4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2" fillId="0" borderId="1" pivotButton="0" quotePrefix="0" xfId="0"/>
    <xf numFmtId="164" fontId="2" fillId="4" borderId="1" pivotButton="0" quotePrefix="0" xfId="0"/>
    <xf numFmtId="0" fontId="2" fillId="5" borderId="0" pivotButton="0" quotePrefix="0" xfId="0"/>
    <xf numFmtId="164" fontId="2" fillId="5" borderId="1" pivotButton="0" quotePrefix="0" xfId="0"/>
    <xf numFmtId="164" fontId="2" fillId="3" borderId="1" pivotButton="0" quotePrefix="0" xfId="0"/>
    <xf numFmtId="9" fontId="0" fillId="0" borderId="1" pivotButton="0" quotePrefix="0" xfId="0"/>
    <xf numFmtId="165" fontId="0" fillId="0" borderId="1" pivotButton="0" quotePrefix="0" xfId="0"/>
    <xf numFmtId="0" fontId="2" fillId="0" borderId="1" pivotButton="0" quotePrefix="0" xfId="0"/>
    <xf numFmtId="0" fontId="5" fillId="2" borderId="0" pivotButton="0" quotePrefix="0" xfId="0"/>
    <xf numFmtId="0" fontId="4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Pedro Sobral</author>
  </authors>
  <commentList>
    <comment ref="A1" authorId="0" shapeId="0">
      <text>
        <t>Registe uma linha por movimento. A data é obrigatória.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7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6" customHeight="1">
      <c r="B2" s="1" t="inlineStr">
        <is>
          <t>Pack de Gestão Financeira para Pequenos Negócios — Pedro Sobral</t>
        </is>
      </c>
    </row>
    <row r="4">
      <c r="B4" s="2" t="inlineStr">
        <is>
          <t>O que é</t>
        </is>
      </c>
    </row>
    <row r="6">
      <c r="B6" s="3" t="inlineStr">
        <is>
          <t>Um ficheiro Excel (também abre no Google Sheets e LibreOffice) com folhas ligadas entre si para organizar orçamento, movimentos de caixa, recibos e IVA.</t>
        </is>
      </c>
    </row>
    <row r="7">
      <c r="B7" s="2" t="inlineStr">
        <is>
          <t>Como começar (5 minutos)</t>
        </is>
      </c>
    </row>
    <row r="9">
      <c r="B9" s="3" t="inlineStr">
        <is>
          <t>1. Abra a folha «Configuração» e confirme o ano e as taxas de IVA que usa.</t>
        </is>
      </c>
    </row>
    <row r="10">
      <c r="B10" s="3" t="inlineStr">
        <is>
          <t>2. Abra a folha «Movimentos» e registe as entradas e saídas à medida que acontecem. Escolha o Tipo (Entrada/Saída) e a taxa de IVA na lista pendente.</t>
        </is>
      </c>
    </row>
    <row r="11">
      <c r="B11" s="3" t="inlineStr">
        <is>
          <t>3. Registe os recibos emitidos na folha «Recibos» (número, data, cliente, base e estado).</t>
        </is>
      </c>
    </row>
    <row r="12">
      <c r="B12" s="3" t="inlineStr">
        <is>
          <t>4. A folha «Caixa» calcula automaticamente as entradas/saídas por mês a partir dos Movimentos. Só precisa de indicar o saldo inicial de janeiro.</t>
        </is>
      </c>
    </row>
    <row r="13">
      <c r="B13" s="3" t="inlineStr">
        <is>
          <t>5. A folha «IVA» soma automaticamente o IVA por trimestre: liquidado (recibos) menos dedutível (compras).</t>
        </is>
      </c>
    </row>
    <row r="14">
      <c r="B14" s="3" t="inlineStr">
        <is>
          <t>6. A folha «Orçamento» serve para planear valores por mês e comparar com a realidade.</t>
        </is>
      </c>
    </row>
    <row r="15">
      <c r="B15" s="2" t="inlineStr">
        <is>
          <t>Regras de preenchimento</t>
        </is>
      </c>
    </row>
    <row r="17">
      <c r="B17" s="3" t="inlineStr">
        <is>
          <t>• Escreva apenas nas células claras. Não apague linhas nem altere as fórmulas (colunas com fundo cinzento).</t>
        </is>
      </c>
    </row>
    <row r="18">
      <c r="B18" s="3" t="inlineStr">
        <is>
          <t>• Cada linha de «Movimentos» e «Recibos» deve começar com uma data (e, nos recibos, um número). Linhas sem data ficam em branco e não contam.</t>
        </is>
      </c>
    </row>
    <row r="19">
      <c r="B19" s="3" t="inlineStr">
        <is>
          <t>• Para IVA, escreva a taxa como percentagem: 23%, 13%, 6% ou 0%. A folha calcula o valor em euros.</t>
        </is>
      </c>
    </row>
    <row r="20">
      <c r="B20" s="3" t="inlineStr">
        <is>
          <t>• O IVA dedutível só é considerável quando tem fatura válida. Confirme sempre com o seu contabilista.</t>
        </is>
      </c>
    </row>
    <row r="21">
      <c r="B21" s="2" t="inlineStr">
        <is>
          <t>Aviso importante</t>
        </is>
      </c>
    </row>
    <row r="23">
      <c r="B23" s="3" t="inlineStr">
        <is>
          <t>Este ficheiro é uma ferramenta de organização. NÃO é aconselhamento fiscal, contabilístico ou jurídico e não substitui um contabilista certificado. As taxas de IVA e as regras indicadas são exemplos gerais para Portugal e podem ter mudado ou não se aplicar ao seu caso (por exemplo, quem está isento pelo artigo 53.º do CIVA não liquida IVA nas suas vendas). Confirme os valores e prazos com a Autoridade Tributária e com um profissional antes de submeter qualquer declaração.</t>
        </is>
      </c>
    </row>
    <row r="24">
      <c r="B24" s="2" t="inlineStr">
        <is>
          <t>Versão e suporte</t>
        </is>
      </c>
    </row>
    <row r="26">
      <c r="B26" s="3" t="inlineStr">
        <is>
          <t>Versão 1.0 — 2026-09-28. Dúvidas ou erros: sobralpedro753@gmail.com.</t>
        </is>
      </c>
    </row>
    <row r="27">
      <c r="B27" s="3" t="inlineStr">
        <is>
          <t>Recebeu este ficheiro depois de comprar o pack. Não redistribua: a licença é para o seu negócio.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0" customWidth="1" min="3" max="3"/>
  </cols>
  <sheetData>
    <row r="1">
      <c r="A1" s="1" t="inlineStr">
        <is>
          <t>Configuração</t>
        </is>
      </c>
    </row>
    <row r="3">
      <c r="A3" t="inlineStr">
        <is>
          <t>Ano de trabalho</t>
        </is>
      </c>
      <c r="B3" s="4" t="n">
        <v>2026</v>
      </c>
      <c r="C3" t="inlineStr">
        <is>
          <t>Muda aqui o ano se necessário.</t>
        </is>
      </c>
    </row>
    <row r="5">
      <c r="A5" s="4" t="inlineStr">
        <is>
          <t>Taxas de IVA (Portugal)</t>
        </is>
      </c>
    </row>
    <row r="6">
      <c r="A6" t="inlineStr">
        <is>
          <t>Isento / 0%</t>
        </is>
      </c>
      <c r="B6" s="5" t="n">
        <v>0</v>
      </c>
    </row>
    <row r="7">
      <c r="A7" t="inlineStr">
        <is>
          <t>Reduzida</t>
        </is>
      </c>
      <c r="B7" s="5" t="n">
        <v>0.06</v>
      </c>
    </row>
    <row r="8">
      <c r="A8" t="inlineStr">
        <is>
          <t>Intermédia</t>
        </is>
      </c>
      <c r="B8" s="5" t="n">
        <v>0.13</v>
      </c>
    </row>
    <row r="9">
      <c r="A9" t="inlineStr">
        <is>
          <t>Normal</t>
        </is>
      </c>
      <c r="B9" s="5" t="n">
        <v>0.23</v>
      </c>
    </row>
    <row r="11">
      <c r="A11" s="4" t="inlineStr">
        <is>
          <t>Categorias de receita</t>
        </is>
      </c>
    </row>
    <row r="12">
      <c r="A12" t="inlineStr">
        <is>
          <t>Vendas</t>
        </is>
      </c>
    </row>
    <row r="13">
      <c r="A13" t="inlineStr">
        <is>
          <t>Serviços</t>
        </is>
      </c>
    </row>
    <row r="14">
      <c r="A14" t="inlineStr">
        <is>
          <t>Outros rendimentos</t>
        </is>
      </c>
    </row>
    <row r="16">
      <c r="A16" s="4" t="inlineStr">
        <is>
          <t>Categorias de despesa</t>
        </is>
      </c>
    </row>
    <row r="17">
      <c r="A17" t="inlineStr">
        <is>
          <t>Renda / espaço</t>
        </is>
      </c>
    </row>
    <row r="18">
      <c r="A18" t="inlineStr">
        <is>
          <t>Software / subscrições</t>
        </is>
      </c>
    </row>
    <row r="19">
      <c r="A19" t="inlineStr">
        <is>
          <t>Contabilidade</t>
        </is>
      </c>
    </row>
    <row r="20">
      <c r="A20" t="inlineStr">
        <is>
          <t>Comunicações</t>
        </is>
      </c>
    </row>
    <row r="21">
      <c r="A21" t="inlineStr">
        <is>
          <t>Deslocações</t>
        </is>
      </c>
    </row>
    <row r="22">
      <c r="A22" t="inlineStr">
        <is>
          <t>Marketing / publicidade</t>
        </is>
      </c>
    </row>
    <row r="23">
      <c r="A23" t="inlineStr">
        <is>
          <t>Seguros</t>
        </is>
      </c>
    </row>
    <row r="24">
      <c r="A24" t="inlineStr">
        <is>
          <t>Formação</t>
        </is>
      </c>
    </row>
    <row r="25">
      <c r="A25" t="inlineStr">
        <is>
          <t>Outros gastos</t>
        </is>
      </c>
    </row>
    <row r="27">
      <c r="A27" s="4" t="inlineStr">
        <is>
          <t>Estados de recibo</t>
        </is>
      </c>
    </row>
    <row r="28">
      <c r="A28" t="inlineStr">
        <is>
          <t>Emitido</t>
        </is>
      </c>
    </row>
    <row r="29">
      <c r="A29" t="inlineStr">
        <is>
          <t>Pago</t>
        </is>
      </c>
    </row>
    <row r="30">
      <c r="A30" t="inlineStr">
        <is>
          <t>Anulado</t>
        </is>
      </c>
    </row>
    <row r="32">
      <c r="A32" s="4" t="inlineStr">
        <is>
          <t>Tipos de movimento</t>
        </is>
      </c>
    </row>
    <row r="33">
      <c r="A33" t="inlineStr">
        <is>
          <t>Entrada</t>
        </is>
      </c>
    </row>
    <row r="34">
      <c r="A34" t="inlineStr">
        <is>
          <t>Saída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1" t="inlineStr">
        <is>
          <t>Orçamento anual (planeado vs. real)</t>
        </is>
      </c>
    </row>
    <row r="2">
      <c r="A2" s="6" t="inlineStr">
        <is>
          <t>Escreva nas células claras os valores que planeia. A coluna Resultado compara receitas e despesas.</t>
        </is>
      </c>
    </row>
    <row r="4">
      <c r="A4" s="7" t="inlineStr">
        <is>
          <t>Categoria</t>
        </is>
      </c>
      <c r="B4" s="7" t="inlineStr">
        <is>
          <t>Jan</t>
        </is>
      </c>
      <c r="C4" s="7" t="inlineStr">
        <is>
          <t>Fev</t>
        </is>
      </c>
      <c r="D4" s="7" t="inlineStr">
        <is>
          <t>Mar</t>
        </is>
      </c>
      <c r="E4" s="7" t="inlineStr">
        <is>
          <t>Abr</t>
        </is>
      </c>
      <c r="F4" s="7" t="inlineStr">
        <is>
          <t>Mai</t>
        </is>
      </c>
      <c r="G4" s="7" t="inlineStr">
        <is>
          <t>Jun</t>
        </is>
      </c>
      <c r="H4" s="7" t="inlineStr">
        <is>
          <t>Jul</t>
        </is>
      </c>
      <c r="I4" s="7" t="inlineStr">
        <is>
          <t>Ago</t>
        </is>
      </c>
      <c r="J4" s="7" t="inlineStr">
        <is>
          <t>Set</t>
        </is>
      </c>
      <c r="K4" s="7" t="inlineStr">
        <is>
          <t>Out</t>
        </is>
      </c>
      <c r="L4" s="7" t="inlineStr">
        <is>
          <t>Nov</t>
        </is>
      </c>
      <c r="M4" s="7" t="inlineStr">
        <is>
          <t>Dez</t>
        </is>
      </c>
      <c r="N4" s="7" t="inlineStr">
        <is>
          <t>Total</t>
        </is>
      </c>
    </row>
    <row r="5">
      <c r="A5" s="8" t="inlineStr">
        <is>
          <t>RECEITAS</t>
        </is>
      </c>
    </row>
    <row r="6">
      <c r="A6" s="9" t="inlineStr">
        <is>
          <t>Vendas</t>
        </is>
      </c>
      <c r="B6" s="10" t="n">
        <v>1000</v>
      </c>
      <c r="C6" s="10" t="n">
        <v>1500</v>
      </c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1">
        <f>SUM(B6:M6)</f>
        <v/>
      </c>
    </row>
    <row r="7">
      <c r="A7" s="9" t="inlineStr">
        <is>
          <t>Serviços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1">
        <f>SUM(B7:M7)</f>
        <v/>
      </c>
    </row>
    <row r="8">
      <c r="A8" s="9" t="inlineStr">
        <is>
          <t>Outros rendimentos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1">
        <f>SUM(B8:M8)</f>
        <v/>
      </c>
    </row>
    <row r="10">
      <c r="A10" s="4" t="inlineStr">
        <is>
          <t>Total receitas</t>
        </is>
      </c>
      <c r="B10" s="12">
        <f>SUM(B6:B8)</f>
        <v/>
      </c>
      <c r="C10" s="12">
        <f>SUM(C6:C8)</f>
        <v/>
      </c>
      <c r="D10" s="12">
        <f>SUM(D6:D8)</f>
        <v/>
      </c>
      <c r="E10" s="12">
        <f>SUM(E6:E8)</f>
        <v/>
      </c>
      <c r="F10" s="12">
        <f>SUM(F6:F8)</f>
        <v/>
      </c>
      <c r="G10" s="12">
        <f>SUM(G6:G8)</f>
        <v/>
      </c>
      <c r="H10" s="12">
        <f>SUM(H6:H8)</f>
        <v/>
      </c>
      <c r="I10" s="12">
        <f>SUM(I6:I8)</f>
        <v/>
      </c>
      <c r="J10" s="12">
        <f>SUM(J6:J8)</f>
        <v/>
      </c>
      <c r="K10" s="12">
        <f>SUM(K6:K8)</f>
        <v/>
      </c>
      <c r="L10" s="12">
        <f>SUM(L6:L8)</f>
        <v/>
      </c>
      <c r="M10" s="12">
        <f>SUM(M6:M8)</f>
        <v/>
      </c>
      <c r="N10" s="12">
        <f>SUM(N6:N8)</f>
        <v/>
      </c>
    </row>
    <row r="12">
      <c r="A12" s="13" t="inlineStr">
        <is>
          <t>DESPESAS</t>
        </is>
      </c>
    </row>
    <row r="13">
      <c r="A13" s="9" t="inlineStr">
        <is>
          <t>Renda / espaço</t>
        </is>
      </c>
      <c r="B13" s="10" t="n">
        <v>300</v>
      </c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1">
        <f>SUM(B13:M13)</f>
        <v/>
      </c>
    </row>
    <row r="14">
      <c r="A14" s="9" t="inlineStr">
        <is>
          <t>Software / subscrições</t>
        </is>
      </c>
      <c r="B14" s="10" t="n">
        <v>100</v>
      </c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1">
        <f>SUM(B14:M14)</f>
        <v/>
      </c>
    </row>
    <row r="15">
      <c r="A15" s="9" t="inlineStr">
        <is>
          <t>Contabilidade</t>
        </is>
      </c>
      <c r="B15" s="10" t="n">
        <v>150</v>
      </c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1">
        <f>SUM(B15:M15)</f>
        <v/>
      </c>
    </row>
    <row r="16">
      <c r="A16" s="9" t="inlineStr">
        <is>
          <t>Comunicações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1">
        <f>SUM(B16:M16)</f>
        <v/>
      </c>
    </row>
    <row r="17">
      <c r="A17" s="9" t="inlineStr">
        <is>
          <t>Deslocações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1">
        <f>SUM(B17:M17)</f>
        <v/>
      </c>
    </row>
    <row r="18">
      <c r="A18" s="9" t="inlineStr">
        <is>
          <t>Marketing / publicidade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1">
        <f>SUM(B18:M18)</f>
        <v/>
      </c>
    </row>
    <row r="19">
      <c r="A19" s="9" t="inlineStr">
        <is>
          <t>Seguros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1">
        <f>SUM(B19:M19)</f>
        <v/>
      </c>
    </row>
    <row r="20">
      <c r="A20" s="9" t="inlineStr">
        <is>
          <t>Formação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1">
        <f>SUM(B20:M20)</f>
        <v/>
      </c>
    </row>
    <row r="21">
      <c r="A21" s="9" t="inlineStr">
        <is>
          <t>Outros gastos</t>
        </is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1">
        <f>SUM(B21:M21)</f>
        <v/>
      </c>
    </row>
    <row r="23">
      <c r="A23" s="4" t="inlineStr">
        <is>
          <t>Total despesas</t>
        </is>
      </c>
      <c r="B23" s="14">
        <f>SUM(B13:B21)</f>
        <v/>
      </c>
      <c r="C23" s="14">
        <f>SUM(C13:C21)</f>
        <v/>
      </c>
      <c r="D23" s="14">
        <f>SUM(D13:D21)</f>
        <v/>
      </c>
      <c r="E23" s="14">
        <f>SUM(E13:E21)</f>
        <v/>
      </c>
      <c r="F23" s="14">
        <f>SUM(F13:F21)</f>
        <v/>
      </c>
      <c r="G23" s="14">
        <f>SUM(G13:G21)</f>
        <v/>
      </c>
      <c r="H23" s="14">
        <f>SUM(H13:H21)</f>
        <v/>
      </c>
      <c r="I23" s="14">
        <f>SUM(I13:I21)</f>
        <v/>
      </c>
      <c r="J23" s="14">
        <f>SUM(J13:J21)</f>
        <v/>
      </c>
      <c r="K23" s="14">
        <f>SUM(K13:K21)</f>
        <v/>
      </c>
      <c r="L23" s="14">
        <f>SUM(L13:L21)</f>
        <v/>
      </c>
      <c r="M23" s="14">
        <f>SUM(M13:M21)</f>
        <v/>
      </c>
      <c r="N23" s="14">
        <f>SUM(N13:N21)</f>
        <v/>
      </c>
    </row>
    <row r="25">
      <c r="A25" s="4" t="inlineStr">
        <is>
          <t>Resultado (receitas - despesas)</t>
        </is>
      </c>
      <c r="B25" s="15">
        <f>B10-B23</f>
        <v/>
      </c>
      <c r="C25" s="15">
        <f>C10-C23</f>
        <v/>
      </c>
      <c r="D25" s="15">
        <f>D10-D23</f>
        <v/>
      </c>
      <c r="E25" s="15">
        <f>E10-E23</f>
        <v/>
      </c>
      <c r="F25" s="15">
        <f>F10-F23</f>
        <v/>
      </c>
      <c r="G25" s="15">
        <f>G10-G23</f>
        <v/>
      </c>
      <c r="H25" s="15">
        <f>H10-H23</f>
        <v/>
      </c>
      <c r="I25" s="15">
        <f>I10-I23</f>
        <v/>
      </c>
      <c r="J25" s="15">
        <f>J10-J23</f>
        <v/>
      </c>
      <c r="K25" s="15">
        <f>K10-K23</f>
        <v/>
      </c>
      <c r="L25" s="15">
        <f>L10-L23</f>
        <v/>
      </c>
      <c r="M25" s="15">
        <f>M10-M23</f>
        <v/>
      </c>
      <c r="N25" s="15">
        <f>N10-N23</f>
        <v/>
      </c>
    </row>
    <row r="27">
      <c r="A27" s="4" t="inlineStr">
        <is>
          <t>Margem (%)</t>
        </is>
      </c>
      <c r="B27" s="16">
        <f>IF(B10=0,"",(B10-B23)/B10)</f>
        <v/>
      </c>
      <c r="C27" s="16">
        <f>IF(C10=0,"",(C10-C23)/C10)</f>
        <v/>
      </c>
      <c r="D27" s="16">
        <f>IF(D10=0,"",(D10-D23)/D10)</f>
        <v/>
      </c>
      <c r="E27" s="16">
        <f>IF(E10=0,"",(E10-E23)/E10)</f>
        <v/>
      </c>
      <c r="F27" s="16">
        <f>IF(F10=0,"",(F10-F23)/F10)</f>
        <v/>
      </c>
      <c r="G27" s="16">
        <f>IF(G10=0,"",(G10-G23)/G10)</f>
        <v/>
      </c>
      <c r="H27" s="16">
        <f>IF(H10=0,"",(H10-H23)/H10)</f>
        <v/>
      </c>
      <c r="I27" s="16">
        <f>IF(I10=0,"",(I10-I23)/I10)</f>
        <v/>
      </c>
      <c r="J27" s="16">
        <f>IF(J10=0,"",(J10-J23)/J10)</f>
        <v/>
      </c>
      <c r="K27" s="16">
        <f>IF(K10=0,"",(K10-K23)/K10)</f>
        <v/>
      </c>
      <c r="L27" s="16">
        <f>IF(L10=0,"",(L10-L23)/L10)</f>
        <v/>
      </c>
      <c r="M27" s="16">
        <f>IF(M10=0,"",(M10-M23)/M10)</f>
        <v/>
      </c>
      <c r="N27" s="16">
        <f>IF(N10=0,"",(N10-N23)/N10)</f>
        <v/>
      </c>
    </row>
  </sheetData>
  <mergeCells count="2">
    <mergeCell ref="A2:N2"/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2" customWidth="1" min="3" max="3"/>
    <col width="11" customWidth="1" min="4" max="4"/>
    <col width="13" customWidth="1" min="5" max="5"/>
    <col width="10" customWidth="1" min="6" max="6"/>
    <col width="13" customWidth="1" min="7" max="7"/>
    <col width="16" customWidth="1" min="8" max="8"/>
    <col width="10" customWidth="1" min="9" max="9"/>
    <col width="7" customWidth="1" min="10" max="10"/>
  </cols>
  <sheetData>
    <row r="1">
      <c r="A1" s="7" t="inlineStr">
        <is>
          <t>Data</t>
        </is>
      </c>
      <c r="B1" s="7" t="inlineStr">
        <is>
          <t>Descrição</t>
        </is>
      </c>
      <c r="C1" s="7" t="inlineStr">
        <is>
          <t>Categoria</t>
        </is>
      </c>
      <c r="D1" s="7" t="inlineStr">
        <is>
          <t>Tipo</t>
        </is>
      </c>
      <c r="E1" s="7" t="inlineStr">
        <is>
          <t>Base (€)</t>
        </is>
      </c>
      <c r="F1" s="7" t="inlineStr">
        <is>
          <t>Taxa IVA</t>
        </is>
      </c>
      <c r="G1" s="7" t="inlineStr">
        <is>
          <t>IVA (€)</t>
        </is>
      </c>
      <c r="H1" s="7" t="inlineStr">
        <is>
          <t>Total c/ IVA (€)</t>
        </is>
      </c>
      <c r="I1" s="7" t="inlineStr">
        <is>
          <t>Trimestre</t>
        </is>
      </c>
      <c r="J1" s="7" t="inlineStr">
        <is>
          <t>Mês</t>
        </is>
      </c>
    </row>
    <row r="2">
      <c r="A2" s="17" t="inlineStr">
        <is>
          <t>2026-01-15</t>
        </is>
      </c>
      <c r="B2" s="9" t="inlineStr">
        <is>
          <t>Venda de produto</t>
        </is>
      </c>
      <c r="C2" s="9" t="inlineStr">
        <is>
          <t>Vendas</t>
        </is>
      </c>
      <c r="D2" s="9" t="inlineStr">
        <is>
          <t>Entrada</t>
        </is>
      </c>
      <c r="E2" s="10" t="n">
        <v>1000</v>
      </c>
      <c r="F2" s="16" t="n">
        <v>0.23</v>
      </c>
      <c r="G2" s="10">
        <f>IF($A2="","",ROUND($E2*$F2,2))</f>
        <v/>
      </c>
      <c r="H2" s="10">
        <f>IF($A2="","",ROUND($E2+$G2,2))</f>
        <v/>
      </c>
      <c r="I2" s="9">
        <f>IF($A2="","","T"&amp;ROUNDUP(MONTH($A2)/3,0))</f>
        <v/>
      </c>
      <c r="J2" s="9">
        <f>IF($A2="","",MONTH($A2))</f>
        <v/>
      </c>
    </row>
    <row r="3">
      <c r="A3" s="17" t="inlineStr">
        <is>
          <t>2026-01-20</t>
        </is>
      </c>
      <c r="B3" s="9" t="inlineStr">
        <is>
          <t>Subscrição software</t>
        </is>
      </c>
      <c r="C3" s="9" t="inlineStr">
        <is>
          <t>Software / subscrições</t>
        </is>
      </c>
      <c r="D3" s="9" t="inlineStr">
        <is>
          <t>Saída</t>
        </is>
      </c>
      <c r="E3" s="10" t="n">
        <v>100</v>
      </c>
      <c r="F3" s="16" t="n">
        <v>0.23</v>
      </c>
      <c r="G3" s="10">
        <f>IF($A3="","",ROUND($E3*$F3,2))</f>
        <v/>
      </c>
      <c r="H3" s="10">
        <f>IF($A3="","",ROUND($E3+$G3,2))</f>
        <v/>
      </c>
      <c r="I3" s="9">
        <f>IF($A3="","","T"&amp;ROUNDUP(MONTH($A3)/3,0))</f>
        <v/>
      </c>
      <c r="J3" s="9">
        <f>IF($A3="","",MONTH($A3))</f>
        <v/>
      </c>
    </row>
    <row r="4">
      <c r="A4" s="17" t="inlineStr">
        <is>
          <t>2026-02-05</t>
        </is>
      </c>
      <c r="B4" s="9" t="inlineStr">
        <is>
          <t>Serviço de consultoria</t>
        </is>
      </c>
      <c r="C4" s="9" t="inlineStr">
        <is>
          <t>Serviços</t>
        </is>
      </c>
      <c r="D4" s="9" t="inlineStr">
        <is>
          <t>Entrada</t>
        </is>
      </c>
      <c r="E4" s="10" t="n">
        <v>500</v>
      </c>
      <c r="F4" s="16" t="n">
        <v>0.23</v>
      </c>
      <c r="G4" s="10">
        <f>IF($A4="","",ROUND($E4*$F4,2))</f>
        <v/>
      </c>
      <c r="H4" s="10">
        <f>IF($A4="","",ROUND($E4+$G4,2))</f>
        <v/>
      </c>
      <c r="I4" s="9">
        <f>IF($A4="","","T"&amp;ROUNDUP(MONTH($A4)/3,0))</f>
        <v/>
      </c>
      <c r="J4" s="9">
        <f>IF($A4="","",MONTH($A4))</f>
        <v/>
      </c>
    </row>
    <row r="5">
      <c r="A5" s="17" t="inlineStr">
        <is>
          <t>2026-04-10</t>
        </is>
      </c>
      <c r="B5" s="9" t="inlineStr">
        <is>
          <t>Serviço de formação</t>
        </is>
      </c>
      <c r="C5" s="9" t="inlineStr">
        <is>
          <t>Serviços</t>
        </is>
      </c>
      <c r="D5" s="9" t="inlineStr">
        <is>
          <t>Entrada</t>
        </is>
      </c>
      <c r="E5" s="10" t="n">
        <v>800</v>
      </c>
      <c r="F5" s="16" t="n">
        <v>0.23</v>
      </c>
      <c r="G5" s="10">
        <f>IF($A5="","",ROUND($E5*$F5,2))</f>
        <v/>
      </c>
      <c r="H5" s="10">
        <f>IF($A5="","",ROUND($E5+$G5,2))</f>
        <v/>
      </c>
      <c r="I5" s="9">
        <f>IF($A5="","","T"&amp;ROUNDUP(MONTH($A5)/3,0))</f>
        <v/>
      </c>
      <c r="J5" s="9">
        <f>IF($A5="","",MONTH($A5))</f>
        <v/>
      </c>
    </row>
    <row r="6">
      <c r="A6" s="17" t="inlineStr">
        <is>
          <t>2026-04-12</t>
        </is>
      </c>
      <c r="B6" s="9" t="inlineStr">
        <is>
          <t>Renda do escritório</t>
        </is>
      </c>
      <c r="C6" s="9" t="inlineStr">
        <is>
          <t>Renda / espaço</t>
        </is>
      </c>
      <c r="D6" s="9" t="inlineStr">
        <is>
          <t>Saída</t>
        </is>
      </c>
      <c r="E6" s="10" t="n">
        <v>300</v>
      </c>
      <c r="F6" s="16" t="n">
        <v>0.23</v>
      </c>
      <c r="G6" s="10">
        <f>IF($A6="","",ROUND($E6*$F6,2))</f>
        <v/>
      </c>
      <c r="H6" s="10">
        <f>IF($A6="","",ROUND($E6+$G6,2))</f>
        <v/>
      </c>
      <c r="I6" s="9">
        <f>IF($A6="","","T"&amp;ROUNDUP(MONTH($A6)/3,0))</f>
        <v/>
      </c>
      <c r="J6" s="9">
        <f>IF($A6="","",MONTH($A6))</f>
        <v/>
      </c>
    </row>
    <row r="7">
      <c r="A7" s="17" t="n"/>
      <c r="B7" s="9" t="n"/>
      <c r="C7" s="9" t="n"/>
      <c r="D7" s="9" t="n"/>
      <c r="E7" s="10" t="n"/>
      <c r="F7" s="16" t="n"/>
      <c r="G7" s="10">
        <f>IF($A7="","",ROUND($E7*$F7,2))</f>
        <v/>
      </c>
      <c r="H7" s="10">
        <f>IF($A7="","",ROUND($E7+$G7,2))</f>
        <v/>
      </c>
      <c r="I7" s="9">
        <f>IF($A7="","","T"&amp;ROUNDUP(MONTH($A7)/3,0))</f>
        <v/>
      </c>
      <c r="J7" s="9">
        <f>IF($A7="","",MONTH($A7))</f>
        <v/>
      </c>
    </row>
    <row r="8">
      <c r="A8" s="17" t="n"/>
      <c r="B8" s="9" t="n"/>
      <c r="C8" s="9" t="n"/>
      <c r="D8" s="9" t="n"/>
      <c r="E8" s="10" t="n"/>
      <c r="F8" s="16" t="n"/>
      <c r="G8" s="10">
        <f>IF($A8="","",ROUND($E8*$F8,2))</f>
        <v/>
      </c>
      <c r="H8" s="10">
        <f>IF($A8="","",ROUND($E8+$G8,2))</f>
        <v/>
      </c>
      <c r="I8" s="9">
        <f>IF($A8="","","T"&amp;ROUNDUP(MONTH($A8)/3,0))</f>
        <v/>
      </c>
      <c r="J8" s="9">
        <f>IF($A8="","",MONTH($A8))</f>
        <v/>
      </c>
    </row>
    <row r="9">
      <c r="A9" s="17" t="n"/>
      <c r="B9" s="9" t="n"/>
      <c r="C9" s="9" t="n"/>
      <c r="D9" s="9" t="n"/>
      <c r="E9" s="10" t="n"/>
      <c r="F9" s="16" t="n"/>
      <c r="G9" s="10">
        <f>IF($A9="","",ROUND($E9*$F9,2))</f>
        <v/>
      </c>
      <c r="H9" s="10">
        <f>IF($A9="","",ROUND($E9+$G9,2))</f>
        <v/>
      </c>
      <c r="I9" s="9">
        <f>IF($A9="","","T"&amp;ROUNDUP(MONTH($A9)/3,0))</f>
        <v/>
      </c>
      <c r="J9" s="9">
        <f>IF($A9="","",MONTH($A9))</f>
        <v/>
      </c>
    </row>
    <row r="10">
      <c r="A10" s="17" t="n"/>
      <c r="B10" s="9" t="n"/>
      <c r="C10" s="9" t="n"/>
      <c r="D10" s="9" t="n"/>
      <c r="E10" s="10" t="n"/>
      <c r="F10" s="16" t="n"/>
      <c r="G10" s="10">
        <f>IF($A10="","",ROUND($E10*$F10,2))</f>
        <v/>
      </c>
      <c r="H10" s="10">
        <f>IF($A10="","",ROUND($E10+$G10,2))</f>
        <v/>
      </c>
      <c r="I10" s="9">
        <f>IF($A10="","","T"&amp;ROUNDUP(MONTH($A10)/3,0))</f>
        <v/>
      </c>
      <c r="J10" s="9">
        <f>IF($A10="","",MONTH($A10))</f>
        <v/>
      </c>
    </row>
    <row r="11">
      <c r="A11" s="17" t="n"/>
      <c r="B11" s="9" t="n"/>
      <c r="C11" s="9" t="n"/>
      <c r="D11" s="9" t="n"/>
      <c r="E11" s="10" t="n"/>
      <c r="F11" s="16" t="n"/>
      <c r="G11" s="10">
        <f>IF($A11="","",ROUND($E11*$F11,2))</f>
        <v/>
      </c>
      <c r="H11" s="10">
        <f>IF($A11="","",ROUND($E11+$G11,2))</f>
        <v/>
      </c>
      <c r="I11" s="9">
        <f>IF($A11="","","T"&amp;ROUNDUP(MONTH($A11)/3,0))</f>
        <v/>
      </c>
      <c r="J11" s="9">
        <f>IF($A11="","",MONTH($A11))</f>
        <v/>
      </c>
    </row>
    <row r="12">
      <c r="A12" s="17" t="n"/>
      <c r="B12" s="9" t="n"/>
      <c r="C12" s="9" t="n"/>
      <c r="D12" s="9" t="n"/>
      <c r="E12" s="10" t="n"/>
      <c r="F12" s="16" t="n"/>
      <c r="G12" s="10">
        <f>IF($A12="","",ROUND($E12*$F12,2))</f>
        <v/>
      </c>
      <c r="H12" s="10">
        <f>IF($A12="","",ROUND($E12+$G12,2))</f>
        <v/>
      </c>
      <c r="I12" s="9">
        <f>IF($A12="","","T"&amp;ROUNDUP(MONTH($A12)/3,0))</f>
        <v/>
      </c>
      <c r="J12" s="9">
        <f>IF($A12="","",MONTH($A12))</f>
        <v/>
      </c>
    </row>
    <row r="13">
      <c r="A13" s="17" t="n"/>
      <c r="B13" s="9" t="n"/>
      <c r="C13" s="9" t="n"/>
      <c r="D13" s="9" t="n"/>
      <c r="E13" s="10" t="n"/>
      <c r="F13" s="16" t="n"/>
      <c r="G13" s="10">
        <f>IF($A13="","",ROUND($E13*$F13,2))</f>
        <v/>
      </c>
      <c r="H13" s="10">
        <f>IF($A13="","",ROUND($E13+$G13,2))</f>
        <v/>
      </c>
      <c r="I13" s="9">
        <f>IF($A13="","","T"&amp;ROUNDUP(MONTH($A13)/3,0))</f>
        <v/>
      </c>
      <c r="J13" s="9">
        <f>IF($A13="","",MONTH($A13))</f>
        <v/>
      </c>
    </row>
    <row r="14">
      <c r="A14" s="17" t="n"/>
      <c r="B14" s="9" t="n"/>
      <c r="C14" s="9" t="n"/>
      <c r="D14" s="9" t="n"/>
      <c r="E14" s="10" t="n"/>
      <c r="F14" s="16" t="n"/>
      <c r="G14" s="10">
        <f>IF($A14="","",ROUND($E14*$F14,2))</f>
        <v/>
      </c>
      <c r="H14" s="10">
        <f>IF($A14="","",ROUND($E14+$G14,2))</f>
        <v/>
      </c>
      <c r="I14" s="9">
        <f>IF($A14="","","T"&amp;ROUNDUP(MONTH($A14)/3,0))</f>
        <v/>
      </c>
      <c r="J14" s="9">
        <f>IF($A14="","",MONTH($A14))</f>
        <v/>
      </c>
    </row>
    <row r="15">
      <c r="A15" s="17" t="n"/>
      <c r="B15" s="9" t="n"/>
      <c r="C15" s="9" t="n"/>
      <c r="D15" s="9" t="n"/>
      <c r="E15" s="10" t="n"/>
      <c r="F15" s="16" t="n"/>
      <c r="G15" s="10">
        <f>IF($A15="","",ROUND($E15*$F15,2))</f>
        <v/>
      </c>
      <c r="H15" s="10">
        <f>IF($A15="","",ROUND($E15+$G15,2))</f>
        <v/>
      </c>
      <c r="I15" s="9">
        <f>IF($A15="","","T"&amp;ROUNDUP(MONTH($A15)/3,0))</f>
        <v/>
      </c>
      <c r="J15" s="9">
        <f>IF($A15="","",MONTH($A15))</f>
        <v/>
      </c>
    </row>
    <row r="16">
      <c r="A16" s="17" t="n"/>
      <c r="B16" s="9" t="n"/>
      <c r="C16" s="9" t="n"/>
      <c r="D16" s="9" t="n"/>
      <c r="E16" s="10" t="n"/>
      <c r="F16" s="16" t="n"/>
      <c r="G16" s="10">
        <f>IF($A16="","",ROUND($E16*$F16,2))</f>
        <v/>
      </c>
      <c r="H16" s="10">
        <f>IF($A16="","",ROUND($E16+$G16,2))</f>
        <v/>
      </c>
      <c r="I16" s="9">
        <f>IF($A16="","","T"&amp;ROUNDUP(MONTH($A16)/3,0))</f>
        <v/>
      </c>
      <c r="J16" s="9">
        <f>IF($A16="","",MONTH($A16))</f>
        <v/>
      </c>
    </row>
    <row r="17">
      <c r="A17" s="17" t="n"/>
      <c r="B17" s="9" t="n"/>
      <c r="C17" s="9" t="n"/>
      <c r="D17" s="9" t="n"/>
      <c r="E17" s="10" t="n"/>
      <c r="F17" s="16" t="n"/>
      <c r="G17" s="10">
        <f>IF($A17="","",ROUND($E17*$F17,2))</f>
        <v/>
      </c>
      <c r="H17" s="10">
        <f>IF($A17="","",ROUND($E17+$G17,2))</f>
        <v/>
      </c>
      <c r="I17" s="9">
        <f>IF($A17="","","T"&amp;ROUNDUP(MONTH($A17)/3,0))</f>
        <v/>
      </c>
      <c r="J17" s="9">
        <f>IF($A17="","",MONTH($A17))</f>
        <v/>
      </c>
    </row>
    <row r="18">
      <c r="A18" s="17" t="n"/>
      <c r="B18" s="9" t="n"/>
      <c r="C18" s="9" t="n"/>
      <c r="D18" s="9" t="n"/>
      <c r="E18" s="10" t="n"/>
      <c r="F18" s="16" t="n"/>
      <c r="G18" s="10">
        <f>IF($A18="","",ROUND($E18*$F18,2))</f>
        <v/>
      </c>
      <c r="H18" s="10">
        <f>IF($A18="","",ROUND($E18+$G18,2))</f>
        <v/>
      </c>
      <c r="I18" s="9">
        <f>IF($A18="","","T"&amp;ROUNDUP(MONTH($A18)/3,0))</f>
        <v/>
      </c>
      <c r="J18" s="9">
        <f>IF($A18="","",MONTH($A18))</f>
        <v/>
      </c>
    </row>
    <row r="19">
      <c r="A19" s="17" t="n"/>
      <c r="B19" s="9" t="n"/>
      <c r="C19" s="9" t="n"/>
      <c r="D19" s="9" t="n"/>
      <c r="E19" s="10" t="n"/>
      <c r="F19" s="16" t="n"/>
      <c r="G19" s="10">
        <f>IF($A19="","",ROUND($E19*$F19,2))</f>
        <v/>
      </c>
      <c r="H19" s="10">
        <f>IF($A19="","",ROUND($E19+$G19,2))</f>
        <v/>
      </c>
      <c r="I19" s="9">
        <f>IF($A19="","","T"&amp;ROUNDUP(MONTH($A19)/3,0))</f>
        <v/>
      </c>
      <c r="J19" s="9">
        <f>IF($A19="","",MONTH($A19))</f>
        <v/>
      </c>
    </row>
    <row r="20">
      <c r="A20" s="17" t="n"/>
      <c r="B20" s="9" t="n"/>
      <c r="C20" s="9" t="n"/>
      <c r="D20" s="9" t="n"/>
      <c r="E20" s="10" t="n"/>
      <c r="F20" s="16" t="n"/>
      <c r="G20" s="10">
        <f>IF($A20="","",ROUND($E20*$F20,2))</f>
        <v/>
      </c>
      <c r="H20" s="10">
        <f>IF($A20="","",ROUND($E20+$G20,2))</f>
        <v/>
      </c>
      <c r="I20" s="9">
        <f>IF($A20="","","T"&amp;ROUNDUP(MONTH($A20)/3,0))</f>
        <v/>
      </c>
      <c r="J20" s="9">
        <f>IF($A20="","",MONTH($A20))</f>
        <v/>
      </c>
    </row>
    <row r="21">
      <c r="A21" s="17" t="n"/>
      <c r="B21" s="9" t="n"/>
      <c r="C21" s="9" t="n"/>
      <c r="D21" s="9" t="n"/>
      <c r="E21" s="10" t="n"/>
      <c r="F21" s="16" t="n"/>
      <c r="G21" s="10">
        <f>IF($A21="","",ROUND($E21*$F21,2))</f>
        <v/>
      </c>
      <c r="H21" s="10">
        <f>IF($A21="","",ROUND($E21+$G21,2))</f>
        <v/>
      </c>
      <c r="I21" s="9">
        <f>IF($A21="","","T"&amp;ROUNDUP(MONTH($A21)/3,0))</f>
        <v/>
      </c>
      <c r="J21" s="9">
        <f>IF($A21="","",MONTH($A21))</f>
        <v/>
      </c>
    </row>
    <row r="22">
      <c r="A22" s="17" t="n"/>
      <c r="B22" s="9" t="n"/>
      <c r="C22" s="9" t="n"/>
      <c r="D22" s="9" t="n"/>
      <c r="E22" s="10" t="n"/>
      <c r="F22" s="16" t="n"/>
      <c r="G22" s="10">
        <f>IF($A22="","",ROUND($E22*$F22,2))</f>
        <v/>
      </c>
      <c r="H22" s="10">
        <f>IF($A22="","",ROUND($E22+$G22,2))</f>
        <v/>
      </c>
      <c r="I22" s="9">
        <f>IF($A22="","","T"&amp;ROUNDUP(MONTH($A22)/3,0))</f>
        <v/>
      </c>
      <c r="J22" s="9">
        <f>IF($A22="","",MONTH($A22))</f>
        <v/>
      </c>
    </row>
    <row r="23">
      <c r="A23" s="17" t="n"/>
      <c r="B23" s="9" t="n"/>
      <c r="C23" s="9" t="n"/>
      <c r="D23" s="9" t="n"/>
      <c r="E23" s="10" t="n"/>
      <c r="F23" s="16" t="n"/>
      <c r="G23" s="10">
        <f>IF($A23="","",ROUND($E23*$F23,2))</f>
        <v/>
      </c>
      <c r="H23" s="10">
        <f>IF($A23="","",ROUND($E23+$G23,2))</f>
        <v/>
      </c>
      <c r="I23" s="9">
        <f>IF($A23="","","T"&amp;ROUNDUP(MONTH($A23)/3,0))</f>
        <v/>
      </c>
      <c r="J23" s="9">
        <f>IF($A23="","",MONTH($A23))</f>
        <v/>
      </c>
    </row>
    <row r="24">
      <c r="A24" s="17" t="n"/>
      <c r="B24" s="9" t="n"/>
      <c r="C24" s="9" t="n"/>
      <c r="D24" s="9" t="n"/>
      <c r="E24" s="10" t="n"/>
      <c r="F24" s="16" t="n"/>
      <c r="G24" s="10">
        <f>IF($A24="","",ROUND($E24*$F24,2))</f>
        <v/>
      </c>
      <c r="H24" s="10">
        <f>IF($A24="","",ROUND($E24+$G24,2))</f>
        <v/>
      </c>
      <c r="I24" s="9">
        <f>IF($A24="","","T"&amp;ROUNDUP(MONTH($A24)/3,0))</f>
        <v/>
      </c>
      <c r="J24" s="9">
        <f>IF($A24="","",MONTH($A24))</f>
        <v/>
      </c>
    </row>
    <row r="25">
      <c r="A25" s="17" t="n"/>
      <c r="B25" s="9" t="n"/>
      <c r="C25" s="9" t="n"/>
      <c r="D25" s="9" t="n"/>
      <c r="E25" s="10" t="n"/>
      <c r="F25" s="16" t="n"/>
      <c r="G25" s="10">
        <f>IF($A25="","",ROUND($E25*$F25,2))</f>
        <v/>
      </c>
      <c r="H25" s="10">
        <f>IF($A25="","",ROUND($E25+$G25,2))</f>
        <v/>
      </c>
      <c r="I25" s="9">
        <f>IF($A25="","","T"&amp;ROUNDUP(MONTH($A25)/3,0))</f>
        <v/>
      </c>
      <c r="J25" s="9">
        <f>IF($A25="","",MONTH($A25))</f>
        <v/>
      </c>
    </row>
    <row r="26">
      <c r="A26" s="17" t="n"/>
      <c r="B26" s="9" t="n"/>
      <c r="C26" s="9" t="n"/>
      <c r="D26" s="9" t="n"/>
      <c r="E26" s="10" t="n"/>
      <c r="F26" s="16" t="n"/>
      <c r="G26" s="10">
        <f>IF($A26="","",ROUND($E26*$F26,2))</f>
        <v/>
      </c>
      <c r="H26" s="10">
        <f>IF($A26="","",ROUND($E26+$G26,2))</f>
        <v/>
      </c>
      <c r="I26" s="9">
        <f>IF($A26="","","T"&amp;ROUNDUP(MONTH($A26)/3,0))</f>
        <v/>
      </c>
      <c r="J26" s="9">
        <f>IF($A26="","",MONTH($A26))</f>
        <v/>
      </c>
    </row>
    <row r="27">
      <c r="A27" s="17" t="n"/>
      <c r="B27" s="9" t="n"/>
      <c r="C27" s="9" t="n"/>
      <c r="D27" s="9" t="n"/>
      <c r="E27" s="10" t="n"/>
      <c r="F27" s="16" t="n"/>
      <c r="G27" s="10">
        <f>IF($A27="","",ROUND($E27*$F27,2))</f>
        <v/>
      </c>
      <c r="H27" s="10">
        <f>IF($A27="","",ROUND($E27+$G27,2))</f>
        <v/>
      </c>
      <c r="I27" s="9">
        <f>IF($A27="","","T"&amp;ROUNDUP(MONTH($A27)/3,0))</f>
        <v/>
      </c>
      <c r="J27" s="9">
        <f>IF($A27="","",MONTH($A27))</f>
        <v/>
      </c>
    </row>
    <row r="28">
      <c r="A28" s="17" t="n"/>
      <c r="B28" s="9" t="n"/>
      <c r="C28" s="9" t="n"/>
      <c r="D28" s="9" t="n"/>
      <c r="E28" s="10" t="n"/>
      <c r="F28" s="16" t="n"/>
      <c r="G28" s="10">
        <f>IF($A28="","",ROUND($E28*$F28,2))</f>
        <v/>
      </c>
      <c r="H28" s="10">
        <f>IF($A28="","",ROUND($E28+$G28,2))</f>
        <v/>
      </c>
      <c r="I28" s="9">
        <f>IF($A28="","","T"&amp;ROUNDUP(MONTH($A28)/3,0))</f>
        <v/>
      </c>
      <c r="J28" s="9">
        <f>IF($A28="","",MONTH($A28))</f>
        <v/>
      </c>
    </row>
    <row r="29">
      <c r="A29" s="17" t="n"/>
      <c r="B29" s="9" t="n"/>
      <c r="C29" s="9" t="n"/>
      <c r="D29" s="9" t="n"/>
      <c r="E29" s="10" t="n"/>
      <c r="F29" s="16" t="n"/>
      <c r="G29" s="10">
        <f>IF($A29="","",ROUND($E29*$F29,2))</f>
        <v/>
      </c>
      <c r="H29" s="10">
        <f>IF($A29="","",ROUND($E29+$G29,2))</f>
        <v/>
      </c>
      <c r="I29" s="9">
        <f>IF($A29="","","T"&amp;ROUNDUP(MONTH($A29)/3,0))</f>
        <v/>
      </c>
      <c r="J29" s="9">
        <f>IF($A29="","",MONTH($A29))</f>
        <v/>
      </c>
    </row>
    <row r="30">
      <c r="A30" s="17" t="n"/>
      <c r="B30" s="9" t="n"/>
      <c r="C30" s="9" t="n"/>
      <c r="D30" s="9" t="n"/>
      <c r="E30" s="10" t="n"/>
      <c r="F30" s="16" t="n"/>
      <c r="G30" s="10">
        <f>IF($A30="","",ROUND($E30*$F30,2))</f>
        <v/>
      </c>
      <c r="H30" s="10">
        <f>IF($A30="","",ROUND($E30+$G30,2))</f>
        <v/>
      </c>
      <c r="I30" s="9">
        <f>IF($A30="","","T"&amp;ROUNDUP(MONTH($A30)/3,0))</f>
        <v/>
      </c>
      <c r="J30" s="9">
        <f>IF($A30="","",MONTH($A30))</f>
        <v/>
      </c>
    </row>
    <row r="31">
      <c r="A31" s="17" t="n"/>
      <c r="B31" s="9" t="n"/>
      <c r="C31" s="9" t="n"/>
      <c r="D31" s="9" t="n"/>
      <c r="E31" s="10" t="n"/>
      <c r="F31" s="16" t="n"/>
      <c r="G31" s="10">
        <f>IF($A31="","",ROUND($E31*$F31,2))</f>
        <v/>
      </c>
      <c r="H31" s="10">
        <f>IF($A31="","",ROUND($E31+$G31,2))</f>
        <v/>
      </c>
      <c r="I31" s="9">
        <f>IF($A31="","","T"&amp;ROUNDUP(MONTH($A31)/3,0))</f>
        <v/>
      </c>
      <c r="J31" s="9">
        <f>IF($A31="","",MONTH($A31))</f>
        <v/>
      </c>
    </row>
    <row r="32">
      <c r="A32" s="17" t="n"/>
      <c r="B32" s="9" t="n"/>
      <c r="C32" s="9" t="n"/>
      <c r="D32" s="9" t="n"/>
      <c r="E32" s="10" t="n"/>
      <c r="F32" s="16" t="n"/>
      <c r="G32" s="10">
        <f>IF($A32="","",ROUND($E32*$F32,2))</f>
        <v/>
      </c>
      <c r="H32" s="10">
        <f>IF($A32="","",ROUND($E32+$G32,2))</f>
        <v/>
      </c>
      <c r="I32" s="9">
        <f>IF($A32="","","T"&amp;ROUNDUP(MONTH($A32)/3,0))</f>
        <v/>
      </c>
      <c r="J32" s="9">
        <f>IF($A32="","",MONTH($A32))</f>
        <v/>
      </c>
    </row>
    <row r="33">
      <c r="A33" s="17" t="n"/>
      <c r="B33" s="9" t="n"/>
      <c r="C33" s="9" t="n"/>
      <c r="D33" s="9" t="n"/>
      <c r="E33" s="10" t="n"/>
      <c r="F33" s="16" t="n"/>
      <c r="G33" s="10">
        <f>IF($A33="","",ROUND($E33*$F33,2))</f>
        <v/>
      </c>
      <c r="H33" s="10">
        <f>IF($A33="","",ROUND($E33+$G33,2))</f>
        <v/>
      </c>
      <c r="I33" s="9">
        <f>IF($A33="","","T"&amp;ROUNDUP(MONTH($A33)/3,0))</f>
        <v/>
      </c>
      <c r="J33" s="9">
        <f>IF($A33="","",MONTH($A33))</f>
        <v/>
      </c>
    </row>
    <row r="34">
      <c r="A34" s="17" t="n"/>
      <c r="B34" s="9" t="n"/>
      <c r="C34" s="9" t="n"/>
      <c r="D34" s="9" t="n"/>
      <c r="E34" s="10" t="n"/>
      <c r="F34" s="16" t="n"/>
      <c r="G34" s="10">
        <f>IF($A34="","",ROUND($E34*$F34,2))</f>
        <v/>
      </c>
      <c r="H34" s="10">
        <f>IF($A34="","",ROUND($E34+$G34,2))</f>
        <v/>
      </c>
      <c r="I34" s="9">
        <f>IF($A34="","","T"&amp;ROUNDUP(MONTH($A34)/3,0))</f>
        <v/>
      </c>
      <c r="J34" s="9">
        <f>IF($A34="","",MONTH($A34))</f>
        <v/>
      </c>
    </row>
    <row r="35">
      <c r="A35" s="17" t="n"/>
      <c r="B35" s="9" t="n"/>
      <c r="C35" s="9" t="n"/>
      <c r="D35" s="9" t="n"/>
      <c r="E35" s="10" t="n"/>
      <c r="F35" s="16" t="n"/>
      <c r="G35" s="10">
        <f>IF($A35="","",ROUND($E35*$F35,2))</f>
        <v/>
      </c>
      <c r="H35" s="10">
        <f>IF($A35="","",ROUND($E35+$G35,2))</f>
        <v/>
      </c>
      <c r="I35" s="9">
        <f>IF($A35="","","T"&amp;ROUNDUP(MONTH($A35)/3,0))</f>
        <v/>
      </c>
      <c r="J35" s="9">
        <f>IF($A35="","",MONTH($A35))</f>
        <v/>
      </c>
    </row>
    <row r="36">
      <c r="A36" s="17" t="n"/>
      <c r="B36" s="9" t="n"/>
      <c r="C36" s="9" t="n"/>
      <c r="D36" s="9" t="n"/>
      <c r="E36" s="10" t="n"/>
      <c r="F36" s="16" t="n"/>
      <c r="G36" s="10">
        <f>IF($A36="","",ROUND($E36*$F36,2))</f>
        <v/>
      </c>
      <c r="H36" s="10">
        <f>IF($A36="","",ROUND($E36+$G36,2))</f>
        <v/>
      </c>
      <c r="I36" s="9">
        <f>IF($A36="","","T"&amp;ROUNDUP(MONTH($A36)/3,0))</f>
        <v/>
      </c>
      <c r="J36" s="9">
        <f>IF($A36="","",MONTH($A36))</f>
        <v/>
      </c>
    </row>
    <row r="37">
      <c r="A37" s="17" t="n"/>
      <c r="B37" s="9" t="n"/>
      <c r="C37" s="9" t="n"/>
      <c r="D37" s="9" t="n"/>
      <c r="E37" s="10" t="n"/>
      <c r="F37" s="16" t="n"/>
      <c r="G37" s="10">
        <f>IF($A37="","",ROUND($E37*$F37,2))</f>
        <v/>
      </c>
      <c r="H37" s="10">
        <f>IF($A37="","",ROUND($E37+$G37,2))</f>
        <v/>
      </c>
      <c r="I37" s="9">
        <f>IF($A37="","","T"&amp;ROUNDUP(MONTH($A37)/3,0))</f>
        <v/>
      </c>
      <c r="J37" s="9">
        <f>IF($A37="","",MONTH($A37))</f>
        <v/>
      </c>
    </row>
    <row r="38">
      <c r="A38" s="17" t="n"/>
      <c r="B38" s="9" t="n"/>
      <c r="C38" s="9" t="n"/>
      <c r="D38" s="9" t="n"/>
      <c r="E38" s="10" t="n"/>
      <c r="F38" s="16" t="n"/>
      <c r="G38" s="10">
        <f>IF($A38="","",ROUND($E38*$F38,2))</f>
        <v/>
      </c>
      <c r="H38" s="10">
        <f>IF($A38="","",ROUND($E38+$G38,2))</f>
        <v/>
      </c>
      <c r="I38" s="9">
        <f>IF($A38="","","T"&amp;ROUNDUP(MONTH($A38)/3,0))</f>
        <v/>
      </c>
      <c r="J38" s="9">
        <f>IF($A38="","",MONTH($A38))</f>
        <v/>
      </c>
    </row>
    <row r="39">
      <c r="A39" s="17" t="n"/>
      <c r="B39" s="9" t="n"/>
      <c r="C39" s="9" t="n"/>
      <c r="D39" s="9" t="n"/>
      <c r="E39" s="10" t="n"/>
      <c r="F39" s="16" t="n"/>
      <c r="G39" s="10">
        <f>IF($A39="","",ROUND($E39*$F39,2))</f>
        <v/>
      </c>
      <c r="H39" s="10">
        <f>IF($A39="","",ROUND($E39+$G39,2))</f>
        <v/>
      </c>
      <c r="I39" s="9">
        <f>IF($A39="","","T"&amp;ROUNDUP(MONTH($A39)/3,0))</f>
        <v/>
      </c>
      <c r="J39" s="9">
        <f>IF($A39="","",MONTH($A39))</f>
        <v/>
      </c>
    </row>
    <row r="40">
      <c r="A40" s="17" t="n"/>
      <c r="B40" s="9" t="n"/>
      <c r="C40" s="9" t="n"/>
      <c r="D40" s="9" t="n"/>
      <c r="E40" s="10" t="n"/>
      <c r="F40" s="16" t="n"/>
      <c r="G40" s="10">
        <f>IF($A40="","",ROUND($E40*$F40,2))</f>
        <v/>
      </c>
      <c r="H40" s="10">
        <f>IF($A40="","",ROUND($E40+$G40,2))</f>
        <v/>
      </c>
      <c r="I40" s="9">
        <f>IF($A40="","","T"&amp;ROUNDUP(MONTH($A40)/3,0))</f>
        <v/>
      </c>
      <c r="J40" s="9">
        <f>IF($A40="","",MONTH($A40))</f>
        <v/>
      </c>
    </row>
    <row r="41">
      <c r="A41" s="17" t="n"/>
      <c r="B41" s="9" t="n"/>
      <c r="C41" s="9" t="n"/>
      <c r="D41" s="9" t="n"/>
      <c r="E41" s="10" t="n"/>
      <c r="F41" s="16" t="n"/>
      <c r="G41" s="10">
        <f>IF($A41="","",ROUND($E41*$F41,2))</f>
        <v/>
      </c>
      <c r="H41" s="10">
        <f>IF($A41="","",ROUND($E41+$G41,2))</f>
        <v/>
      </c>
      <c r="I41" s="9">
        <f>IF($A41="","","T"&amp;ROUNDUP(MONTH($A41)/3,0))</f>
        <v/>
      </c>
      <c r="J41" s="9">
        <f>IF($A41="","",MONTH($A41))</f>
        <v/>
      </c>
    </row>
    <row r="42">
      <c r="A42" s="17" t="n"/>
      <c r="B42" s="9" t="n"/>
      <c r="C42" s="9" t="n"/>
      <c r="D42" s="9" t="n"/>
      <c r="E42" s="10" t="n"/>
      <c r="F42" s="16" t="n"/>
      <c r="G42" s="10">
        <f>IF($A42="","",ROUND($E42*$F42,2))</f>
        <v/>
      </c>
      <c r="H42" s="10">
        <f>IF($A42="","",ROUND($E42+$G42,2))</f>
        <v/>
      </c>
      <c r="I42" s="9">
        <f>IF($A42="","","T"&amp;ROUNDUP(MONTH($A42)/3,0))</f>
        <v/>
      </c>
      <c r="J42" s="9">
        <f>IF($A42="","",MONTH($A42))</f>
        <v/>
      </c>
    </row>
    <row r="43">
      <c r="A43" s="17" t="n"/>
      <c r="B43" s="9" t="n"/>
      <c r="C43" s="9" t="n"/>
      <c r="D43" s="9" t="n"/>
      <c r="E43" s="10" t="n"/>
      <c r="F43" s="16" t="n"/>
      <c r="G43" s="10">
        <f>IF($A43="","",ROUND($E43*$F43,2))</f>
        <v/>
      </c>
      <c r="H43" s="10">
        <f>IF($A43="","",ROUND($E43+$G43,2))</f>
        <v/>
      </c>
      <c r="I43" s="9">
        <f>IF($A43="","","T"&amp;ROUNDUP(MONTH($A43)/3,0))</f>
        <v/>
      </c>
      <c r="J43" s="9">
        <f>IF($A43="","",MONTH($A43))</f>
        <v/>
      </c>
    </row>
    <row r="44">
      <c r="A44" s="17" t="n"/>
      <c r="B44" s="9" t="n"/>
      <c r="C44" s="9" t="n"/>
      <c r="D44" s="9" t="n"/>
      <c r="E44" s="10" t="n"/>
      <c r="F44" s="16" t="n"/>
      <c r="G44" s="10">
        <f>IF($A44="","",ROUND($E44*$F44,2))</f>
        <v/>
      </c>
      <c r="H44" s="10">
        <f>IF($A44="","",ROUND($E44+$G44,2))</f>
        <v/>
      </c>
      <c r="I44" s="9">
        <f>IF($A44="","","T"&amp;ROUNDUP(MONTH($A44)/3,0))</f>
        <v/>
      </c>
      <c r="J44" s="9">
        <f>IF($A44="","",MONTH($A44))</f>
        <v/>
      </c>
    </row>
    <row r="45">
      <c r="A45" s="17" t="n"/>
      <c r="B45" s="9" t="n"/>
      <c r="C45" s="9" t="n"/>
      <c r="D45" s="9" t="n"/>
      <c r="E45" s="10" t="n"/>
      <c r="F45" s="16" t="n"/>
      <c r="G45" s="10">
        <f>IF($A45="","",ROUND($E45*$F45,2))</f>
        <v/>
      </c>
      <c r="H45" s="10">
        <f>IF($A45="","",ROUND($E45+$G45,2))</f>
        <v/>
      </c>
      <c r="I45" s="9">
        <f>IF($A45="","","T"&amp;ROUNDUP(MONTH($A45)/3,0))</f>
        <v/>
      </c>
      <c r="J45" s="9">
        <f>IF($A45="","",MONTH($A45))</f>
        <v/>
      </c>
    </row>
    <row r="46">
      <c r="A46" s="17" t="n"/>
      <c r="B46" s="9" t="n"/>
      <c r="C46" s="9" t="n"/>
      <c r="D46" s="9" t="n"/>
      <c r="E46" s="10" t="n"/>
      <c r="F46" s="16" t="n"/>
      <c r="G46" s="10">
        <f>IF($A46="","",ROUND($E46*$F46,2))</f>
        <v/>
      </c>
      <c r="H46" s="10">
        <f>IF($A46="","",ROUND($E46+$G46,2))</f>
        <v/>
      </c>
      <c r="I46" s="9">
        <f>IF($A46="","","T"&amp;ROUNDUP(MONTH($A46)/3,0))</f>
        <v/>
      </c>
      <c r="J46" s="9">
        <f>IF($A46="","",MONTH($A46))</f>
        <v/>
      </c>
    </row>
    <row r="47">
      <c r="A47" s="17" t="n"/>
      <c r="B47" s="9" t="n"/>
      <c r="C47" s="9" t="n"/>
      <c r="D47" s="9" t="n"/>
      <c r="E47" s="10" t="n"/>
      <c r="F47" s="16" t="n"/>
      <c r="G47" s="10">
        <f>IF($A47="","",ROUND($E47*$F47,2))</f>
        <v/>
      </c>
      <c r="H47" s="10">
        <f>IF($A47="","",ROUND($E47+$G47,2))</f>
        <v/>
      </c>
      <c r="I47" s="9">
        <f>IF($A47="","","T"&amp;ROUNDUP(MONTH($A47)/3,0))</f>
        <v/>
      </c>
      <c r="J47" s="9">
        <f>IF($A47="","",MONTH($A47))</f>
        <v/>
      </c>
    </row>
    <row r="48">
      <c r="A48" s="17" t="n"/>
      <c r="B48" s="9" t="n"/>
      <c r="C48" s="9" t="n"/>
      <c r="D48" s="9" t="n"/>
      <c r="E48" s="10" t="n"/>
      <c r="F48" s="16" t="n"/>
      <c r="G48" s="10">
        <f>IF($A48="","",ROUND($E48*$F48,2))</f>
        <v/>
      </c>
      <c r="H48" s="10">
        <f>IF($A48="","",ROUND($E48+$G48,2))</f>
        <v/>
      </c>
      <c r="I48" s="9">
        <f>IF($A48="","","T"&amp;ROUNDUP(MONTH($A48)/3,0))</f>
        <v/>
      </c>
      <c r="J48" s="9">
        <f>IF($A48="","",MONTH($A48))</f>
        <v/>
      </c>
    </row>
    <row r="49">
      <c r="A49" s="17" t="n"/>
      <c r="B49" s="9" t="n"/>
      <c r="C49" s="9" t="n"/>
      <c r="D49" s="9" t="n"/>
      <c r="E49" s="10" t="n"/>
      <c r="F49" s="16" t="n"/>
      <c r="G49" s="10">
        <f>IF($A49="","",ROUND($E49*$F49,2))</f>
        <v/>
      </c>
      <c r="H49" s="10">
        <f>IF($A49="","",ROUND($E49+$G49,2))</f>
        <v/>
      </c>
      <c r="I49" s="9">
        <f>IF($A49="","","T"&amp;ROUNDUP(MONTH($A49)/3,0))</f>
        <v/>
      </c>
      <c r="J49" s="9">
        <f>IF($A49="","",MONTH($A49))</f>
        <v/>
      </c>
    </row>
    <row r="50">
      <c r="A50" s="17" t="n"/>
      <c r="B50" s="9" t="n"/>
      <c r="C50" s="9" t="n"/>
      <c r="D50" s="9" t="n"/>
      <c r="E50" s="10" t="n"/>
      <c r="F50" s="16" t="n"/>
      <c r="G50" s="10">
        <f>IF($A50="","",ROUND($E50*$F50,2))</f>
        <v/>
      </c>
      <c r="H50" s="10">
        <f>IF($A50="","",ROUND($E50+$G50,2))</f>
        <v/>
      </c>
      <c r="I50" s="9">
        <f>IF($A50="","","T"&amp;ROUNDUP(MONTH($A50)/3,0))</f>
        <v/>
      </c>
      <c r="J50" s="9">
        <f>IF($A50="","",MONTH($A50))</f>
        <v/>
      </c>
    </row>
    <row r="51">
      <c r="A51" s="17" t="n"/>
      <c r="B51" s="9" t="n"/>
      <c r="C51" s="9" t="n"/>
      <c r="D51" s="9" t="n"/>
      <c r="E51" s="10" t="n"/>
      <c r="F51" s="16" t="n"/>
      <c r="G51" s="10">
        <f>IF($A51="","",ROUND($E51*$F51,2))</f>
        <v/>
      </c>
      <c r="H51" s="10">
        <f>IF($A51="","",ROUND($E51+$G51,2))</f>
        <v/>
      </c>
      <c r="I51" s="9">
        <f>IF($A51="","","T"&amp;ROUNDUP(MONTH($A51)/3,0))</f>
        <v/>
      </c>
      <c r="J51" s="9">
        <f>IF($A51="","",MONTH($A51))</f>
        <v/>
      </c>
    </row>
    <row r="52">
      <c r="A52" s="17" t="n"/>
      <c r="B52" s="9" t="n"/>
      <c r="C52" s="9" t="n"/>
      <c r="D52" s="9" t="n"/>
      <c r="E52" s="10" t="n"/>
      <c r="F52" s="16" t="n"/>
      <c r="G52" s="10">
        <f>IF($A52="","",ROUND($E52*$F52,2))</f>
        <v/>
      </c>
      <c r="H52" s="10">
        <f>IF($A52="","",ROUND($E52+$G52,2))</f>
        <v/>
      </c>
      <c r="I52" s="9">
        <f>IF($A52="","","T"&amp;ROUNDUP(MONTH($A52)/3,0))</f>
        <v/>
      </c>
      <c r="J52" s="9">
        <f>IF($A52="","",MONTH($A52))</f>
        <v/>
      </c>
    </row>
    <row r="53">
      <c r="A53" s="17" t="n"/>
      <c r="B53" s="9" t="n"/>
      <c r="C53" s="9" t="n"/>
      <c r="D53" s="9" t="n"/>
      <c r="E53" s="10" t="n"/>
      <c r="F53" s="16" t="n"/>
      <c r="G53" s="10">
        <f>IF($A53="","",ROUND($E53*$F53,2))</f>
        <v/>
      </c>
      <c r="H53" s="10">
        <f>IF($A53="","",ROUND($E53+$G53,2))</f>
        <v/>
      </c>
      <c r="I53" s="9">
        <f>IF($A53="","","T"&amp;ROUNDUP(MONTH($A53)/3,0))</f>
        <v/>
      </c>
      <c r="J53" s="9">
        <f>IF($A53="","",MONTH($A53))</f>
        <v/>
      </c>
    </row>
    <row r="54">
      <c r="A54" s="17" t="n"/>
      <c r="B54" s="9" t="n"/>
      <c r="C54" s="9" t="n"/>
      <c r="D54" s="9" t="n"/>
      <c r="E54" s="10" t="n"/>
      <c r="F54" s="16" t="n"/>
      <c r="G54" s="10">
        <f>IF($A54="","",ROUND($E54*$F54,2))</f>
        <v/>
      </c>
      <c r="H54" s="10">
        <f>IF($A54="","",ROUND($E54+$G54,2))</f>
        <v/>
      </c>
      <c r="I54" s="9">
        <f>IF($A54="","","T"&amp;ROUNDUP(MONTH($A54)/3,0))</f>
        <v/>
      </c>
      <c r="J54" s="9">
        <f>IF($A54="","",MONTH($A54))</f>
        <v/>
      </c>
    </row>
    <row r="55">
      <c r="A55" s="17" t="n"/>
      <c r="B55" s="9" t="n"/>
      <c r="C55" s="9" t="n"/>
      <c r="D55" s="9" t="n"/>
      <c r="E55" s="10" t="n"/>
      <c r="F55" s="16" t="n"/>
      <c r="G55" s="10">
        <f>IF($A55="","",ROUND($E55*$F55,2))</f>
        <v/>
      </c>
      <c r="H55" s="10">
        <f>IF($A55="","",ROUND($E55+$G55,2))</f>
        <v/>
      </c>
      <c r="I55" s="9">
        <f>IF($A55="","","T"&amp;ROUNDUP(MONTH($A55)/3,0))</f>
        <v/>
      </c>
      <c r="J55" s="9">
        <f>IF($A55="","",MONTH($A55))</f>
        <v/>
      </c>
    </row>
    <row r="56">
      <c r="A56" s="17" t="n"/>
      <c r="B56" s="9" t="n"/>
      <c r="C56" s="9" t="n"/>
      <c r="D56" s="9" t="n"/>
      <c r="E56" s="10" t="n"/>
      <c r="F56" s="16" t="n"/>
      <c r="G56" s="10">
        <f>IF($A56="","",ROUND($E56*$F56,2))</f>
        <v/>
      </c>
      <c r="H56" s="10">
        <f>IF($A56="","",ROUND($E56+$G56,2))</f>
        <v/>
      </c>
      <c r="I56" s="9">
        <f>IF($A56="","","T"&amp;ROUNDUP(MONTH($A56)/3,0))</f>
        <v/>
      </c>
      <c r="J56" s="9">
        <f>IF($A56="","",MONTH($A56))</f>
        <v/>
      </c>
    </row>
    <row r="57">
      <c r="A57" s="17" t="n"/>
      <c r="B57" s="9" t="n"/>
      <c r="C57" s="9" t="n"/>
      <c r="D57" s="9" t="n"/>
      <c r="E57" s="10" t="n"/>
      <c r="F57" s="16" t="n"/>
      <c r="G57" s="10">
        <f>IF($A57="","",ROUND($E57*$F57,2))</f>
        <v/>
      </c>
      <c r="H57" s="10">
        <f>IF($A57="","",ROUND($E57+$G57,2))</f>
        <v/>
      </c>
      <c r="I57" s="9">
        <f>IF($A57="","","T"&amp;ROUNDUP(MONTH($A57)/3,0))</f>
        <v/>
      </c>
      <c r="J57" s="9">
        <f>IF($A57="","",MONTH($A57))</f>
        <v/>
      </c>
    </row>
    <row r="58">
      <c r="A58" s="17" t="n"/>
      <c r="B58" s="9" t="n"/>
      <c r="C58" s="9" t="n"/>
      <c r="D58" s="9" t="n"/>
      <c r="E58" s="10" t="n"/>
      <c r="F58" s="16" t="n"/>
      <c r="G58" s="10">
        <f>IF($A58="","",ROUND($E58*$F58,2))</f>
        <v/>
      </c>
      <c r="H58" s="10">
        <f>IF($A58="","",ROUND($E58+$G58,2))</f>
        <v/>
      </c>
      <c r="I58" s="9">
        <f>IF($A58="","","T"&amp;ROUNDUP(MONTH($A58)/3,0))</f>
        <v/>
      </c>
      <c r="J58" s="9">
        <f>IF($A58="","",MONTH($A58))</f>
        <v/>
      </c>
    </row>
    <row r="59">
      <c r="A59" s="17" t="n"/>
      <c r="B59" s="9" t="n"/>
      <c r="C59" s="9" t="n"/>
      <c r="D59" s="9" t="n"/>
      <c r="E59" s="10" t="n"/>
      <c r="F59" s="16" t="n"/>
      <c r="G59" s="10">
        <f>IF($A59="","",ROUND($E59*$F59,2))</f>
        <v/>
      </c>
      <c r="H59" s="10">
        <f>IF($A59="","",ROUND($E59+$G59,2))</f>
        <v/>
      </c>
      <c r="I59" s="9">
        <f>IF($A59="","","T"&amp;ROUNDUP(MONTH($A59)/3,0))</f>
        <v/>
      </c>
      <c r="J59" s="9">
        <f>IF($A59="","",MONTH($A59))</f>
        <v/>
      </c>
    </row>
    <row r="60">
      <c r="A60" s="17" t="n"/>
      <c r="B60" s="9" t="n"/>
      <c r="C60" s="9" t="n"/>
      <c r="D60" s="9" t="n"/>
      <c r="E60" s="10" t="n"/>
      <c r="F60" s="16" t="n"/>
      <c r="G60" s="10">
        <f>IF($A60="","",ROUND($E60*$F60,2))</f>
        <v/>
      </c>
      <c r="H60" s="10">
        <f>IF($A60="","",ROUND($E60+$G60,2))</f>
        <v/>
      </c>
      <c r="I60" s="9">
        <f>IF($A60="","","T"&amp;ROUNDUP(MONTH($A60)/3,0))</f>
        <v/>
      </c>
      <c r="J60" s="9">
        <f>IF($A60="","",MONTH($A60))</f>
        <v/>
      </c>
    </row>
    <row r="61">
      <c r="A61" s="17" t="n"/>
      <c r="B61" s="9" t="n"/>
      <c r="C61" s="9" t="n"/>
      <c r="D61" s="9" t="n"/>
      <c r="E61" s="10" t="n"/>
      <c r="F61" s="16" t="n"/>
      <c r="G61" s="10">
        <f>IF($A61="","",ROUND($E61*$F61,2))</f>
        <v/>
      </c>
      <c r="H61" s="10">
        <f>IF($A61="","",ROUND($E61+$G61,2))</f>
        <v/>
      </c>
      <c r="I61" s="9">
        <f>IF($A61="","","T"&amp;ROUNDUP(MONTH($A61)/3,0))</f>
        <v/>
      </c>
      <c r="J61" s="9">
        <f>IF($A61="","",MONTH($A61))</f>
        <v/>
      </c>
    </row>
    <row r="62">
      <c r="A62" s="17" t="n"/>
      <c r="B62" s="9" t="n"/>
      <c r="C62" s="9" t="n"/>
      <c r="D62" s="9" t="n"/>
      <c r="E62" s="10" t="n"/>
      <c r="F62" s="16" t="n"/>
      <c r="G62" s="10">
        <f>IF($A62="","",ROUND($E62*$F62,2))</f>
        <v/>
      </c>
      <c r="H62" s="10">
        <f>IF($A62="","",ROUND($E62+$G62,2))</f>
        <v/>
      </c>
      <c r="I62" s="9">
        <f>IF($A62="","","T"&amp;ROUNDUP(MONTH($A62)/3,0))</f>
        <v/>
      </c>
      <c r="J62" s="9">
        <f>IF($A62="","",MONTH($A62))</f>
        <v/>
      </c>
    </row>
    <row r="63">
      <c r="A63" s="17" t="n"/>
      <c r="B63" s="9" t="n"/>
      <c r="C63" s="9" t="n"/>
      <c r="D63" s="9" t="n"/>
      <c r="E63" s="10" t="n"/>
      <c r="F63" s="16" t="n"/>
      <c r="G63" s="10">
        <f>IF($A63="","",ROUND($E63*$F63,2))</f>
        <v/>
      </c>
      <c r="H63" s="10">
        <f>IF($A63="","",ROUND($E63+$G63,2))</f>
        <v/>
      </c>
      <c r="I63" s="9">
        <f>IF($A63="","","T"&amp;ROUNDUP(MONTH($A63)/3,0))</f>
        <v/>
      </c>
      <c r="J63" s="9">
        <f>IF($A63="","",MONTH($A63))</f>
        <v/>
      </c>
    </row>
    <row r="64">
      <c r="A64" s="17" t="n"/>
      <c r="B64" s="9" t="n"/>
      <c r="C64" s="9" t="n"/>
      <c r="D64" s="9" t="n"/>
      <c r="E64" s="10" t="n"/>
      <c r="F64" s="16" t="n"/>
      <c r="G64" s="10">
        <f>IF($A64="","",ROUND($E64*$F64,2))</f>
        <v/>
      </c>
      <c r="H64" s="10">
        <f>IF($A64="","",ROUND($E64+$G64,2))</f>
        <v/>
      </c>
      <c r="I64" s="9">
        <f>IF($A64="","","T"&amp;ROUNDUP(MONTH($A64)/3,0))</f>
        <v/>
      </c>
      <c r="J64" s="9">
        <f>IF($A64="","",MONTH($A64))</f>
        <v/>
      </c>
    </row>
    <row r="65">
      <c r="A65" s="17" t="n"/>
      <c r="B65" s="9" t="n"/>
      <c r="C65" s="9" t="n"/>
      <c r="D65" s="9" t="n"/>
      <c r="E65" s="10" t="n"/>
      <c r="F65" s="16" t="n"/>
      <c r="G65" s="10">
        <f>IF($A65="","",ROUND($E65*$F65,2))</f>
        <v/>
      </c>
      <c r="H65" s="10">
        <f>IF($A65="","",ROUND($E65+$G65,2))</f>
        <v/>
      </c>
      <c r="I65" s="9">
        <f>IF($A65="","","T"&amp;ROUNDUP(MONTH($A65)/3,0))</f>
        <v/>
      </c>
      <c r="J65" s="9">
        <f>IF($A65="","",MONTH($A65))</f>
        <v/>
      </c>
    </row>
    <row r="66">
      <c r="A66" s="17" t="n"/>
      <c r="B66" s="9" t="n"/>
      <c r="C66" s="9" t="n"/>
      <c r="D66" s="9" t="n"/>
      <c r="E66" s="10" t="n"/>
      <c r="F66" s="16" t="n"/>
      <c r="G66" s="10">
        <f>IF($A66="","",ROUND($E66*$F66,2))</f>
        <v/>
      </c>
      <c r="H66" s="10">
        <f>IF($A66="","",ROUND($E66+$G66,2))</f>
        <v/>
      </c>
      <c r="I66" s="9">
        <f>IF($A66="","","T"&amp;ROUNDUP(MONTH($A66)/3,0))</f>
        <v/>
      </c>
      <c r="J66" s="9">
        <f>IF($A66="","",MONTH($A66))</f>
        <v/>
      </c>
    </row>
    <row r="67">
      <c r="A67" s="17" t="n"/>
      <c r="B67" s="9" t="n"/>
      <c r="C67" s="9" t="n"/>
      <c r="D67" s="9" t="n"/>
      <c r="E67" s="10" t="n"/>
      <c r="F67" s="16" t="n"/>
      <c r="G67" s="10">
        <f>IF($A67="","",ROUND($E67*$F67,2))</f>
        <v/>
      </c>
      <c r="H67" s="10">
        <f>IF($A67="","",ROUND($E67+$G67,2))</f>
        <v/>
      </c>
      <c r="I67" s="9">
        <f>IF($A67="","","T"&amp;ROUNDUP(MONTH($A67)/3,0))</f>
        <v/>
      </c>
      <c r="J67" s="9">
        <f>IF($A67="","",MONTH($A67))</f>
        <v/>
      </c>
    </row>
    <row r="68">
      <c r="A68" s="17" t="n"/>
      <c r="B68" s="9" t="n"/>
      <c r="C68" s="9" t="n"/>
      <c r="D68" s="9" t="n"/>
      <c r="E68" s="10" t="n"/>
      <c r="F68" s="16" t="n"/>
      <c r="G68" s="10">
        <f>IF($A68="","",ROUND($E68*$F68,2))</f>
        <v/>
      </c>
      <c r="H68" s="10">
        <f>IF($A68="","",ROUND($E68+$G68,2))</f>
        <v/>
      </c>
      <c r="I68" s="9">
        <f>IF($A68="","","T"&amp;ROUNDUP(MONTH($A68)/3,0))</f>
        <v/>
      </c>
      <c r="J68" s="9">
        <f>IF($A68="","",MONTH($A68))</f>
        <v/>
      </c>
    </row>
    <row r="69">
      <c r="A69" s="17" t="n"/>
      <c r="B69" s="9" t="n"/>
      <c r="C69" s="9" t="n"/>
      <c r="D69" s="9" t="n"/>
      <c r="E69" s="10" t="n"/>
      <c r="F69" s="16" t="n"/>
      <c r="G69" s="10">
        <f>IF($A69="","",ROUND($E69*$F69,2))</f>
        <v/>
      </c>
      <c r="H69" s="10">
        <f>IF($A69="","",ROUND($E69+$G69,2))</f>
        <v/>
      </c>
      <c r="I69" s="9">
        <f>IF($A69="","","T"&amp;ROUNDUP(MONTH($A69)/3,0))</f>
        <v/>
      </c>
      <c r="J69" s="9">
        <f>IF($A69="","",MONTH($A69))</f>
        <v/>
      </c>
    </row>
    <row r="70">
      <c r="A70" s="17" t="n"/>
      <c r="B70" s="9" t="n"/>
      <c r="C70" s="9" t="n"/>
      <c r="D70" s="9" t="n"/>
      <c r="E70" s="10" t="n"/>
      <c r="F70" s="16" t="n"/>
      <c r="G70" s="10">
        <f>IF($A70="","",ROUND($E70*$F70,2))</f>
        <v/>
      </c>
      <c r="H70" s="10">
        <f>IF($A70="","",ROUND($E70+$G70,2))</f>
        <v/>
      </c>
      <c r="I70" s="9">
        <f>IF($A70="","","T"&amp;ROUNDUP(MONTH($A70)/3,0))</f>
        <v/>
      </c>
      <c r="J70" s="9">
        <f>IF($A70="","",MONTH($A70))</f>
        <v/>
      </c>
    </row>
    <row r="71">
      <c r="A71" s="17" t="n"/>
      <c r="B71" s="9" t="n"/>
      <c r="C71" s="9" t="n"/>
      <c r="D71" s="9" t="n"/>
      <c r="E71" s="10" t="n"/>
      <c r="F71" s="16" t="n"/>
      <c r="G71" s="10">
        <f>IF($A71="","",ROUND($E71*$F71,2))</f>
        <v/>
      </c>
      <c r="H71" s="10">
        <f>IF($A71="","",ROUND($E71+$G71,2))</f>
        <v/>
      </c>
      <c r="I71" s="9">
        <f>IF($A71="","","T"&amp;ROUNDUP(MONTH($A71)/3,0))</f>
        <v/>
      </c>
      <c r="J71" s="9">
        <f>IF($A71="","",MONTH($A71))</f>
        <v/>
      </c>
    </row>
    <row r="72">
      <c r="A72" s="17" t="n"/>
      <c r="B72" s="9" t="n"/>
      <c r="C72" s="9" t="n"/>
      <c r="D72" s="9" t="n"/>
      <c r="E72" s="10" t="n"/>
      <c r="F72" s="16" t="n"/>
      <c r="G72" s="10">
        <f>IF($A72="","",ROUND($E72*$F72,2))</f>
        <v/>
      </c>
      <c r="H72" s="10">
        <f>IF($A72="","",ROUND($E72+$G72,2))</f>
        <v/>
      </c>
      <c r="I72" s="9">
        <f>IF($A72="","","T"&amp;ROUNDUP(MONTH($A72)/3,0))</f>
        <v/>
      </c>
      <c r="J72" s="9">
        <f>IF($A72="","",MONTH($A72))</f>
        <v/>
      </c>
    </row>
    <row r="73">
      <c r="A73" s="17" t="n"/>
      <c r="B73" s="9" t="n"/>
      <c r="C73" s="9" t="n"/>
      <c r="D73" s="9" t="n"/>
      <c r="E73" s="10" t="n"/>
      <c r="F73" s="16" t="n"/>
      <c r="G73" s="10">
        <f>IF($A73="","",ROUND($E73*$F73,2))</f>
        <v/>
      </c>
      <c r="H73" s="10">
        <f>IF($A73="","",ROUND($E73+$G73,2))</f>
        <v/>
      </c>
      <c r="I73" s="9">
        <f>IF($A73="","","T"&amp;ROUNDUP(MONTH($A73)/3,0))</f>
        <v/>
      </c>
      <c r="J73" s="9">
        <f>IF($A73="","",MONTH($A73))</f>
        <v/>
      </c>
    </row>
    <row r="74">
      <c r="A74" s="17" t="n"/>
      <c r="B74" s="9" t="n"/>
      <c r="C74" s="9" t="n"/>
      <c r="D74" s="9" t="n"/>
      <c r="E74" s="10" t="n"/>
      <c r="F74" s="16" t="n"/>
      <c r="G74" s="10">
        <f>IF($A74="","",ROUND($E74*$F74,2))</f>
        <v/>
      </c>
      <c r="H74" s="10">
        <f>IF($A74="","",ROUND($E74+$G74,2))</f>
        <v/>
      </c>
      <c r="I74" s="9">
        <f>IF($A74="","","T"&amp;ROUNDUP(MONTH($A74)/3,0))</f>
        <v/>
      </c>
      <c r="J74" s="9">
        <f>IF($A74="","",MONTH($A74))</f>
        <v/>
      </c>
    </row>
    <row r="75">
      <c r="A75" s="17" t="n"/>
      <c r="B75" s="9" t="n"/>
      <c r="C75" s="9" t="n"/>
      <c r="D75" s="9" t="n"/>
      <c r="E75" s="10" t="n"/>
      <c r="F75" s="16" t="n"/>
      <c r="G75" s="10">
        <f>IF($A75="","",ROUND($E75*$F75,2))</f>
        <v/>
      </c>
      <c r="H75" s="10">
        <f>IF($A75="","",ROUND($E75+$G75,2))</f>
        <v/>
      </c>
      <c r="I75" s="9">
        <f>IF($A75="","","T"&amp;ROUNDUP(MONTH($A75)/3,0))</f>
        <v/>
      </c>
      <c r="J75" s="9">
        <f>IF($A75="","",MONTH($A75))</f>
        <v/>
      </c>
    </row>
    <row r="76">
      <c r="A76" s="17" t="n"/>
      <c r="B76" s="9" t="n"/>
      <c r="C76" s="9" t="n"/>
      <c r="D76" s="9" t="n"/>
      <c r="E76" s="10" t="n"/>
      <c r="F76" s="16" t="n"/>
      <c r="G76" s="10">
        <f>IF($A76="","",ROUND($E76*$F76,2))</f>
        <v/>
      </c>
      <c r="H76" s="10">
        <f>IF($A76="","",ROUND($E76+$G76,2))</f>
        <v/>
      </c>
      <c r="I76" s="9">
        <f>IF($A76="","","T"&amp;ROUNDUP(MONTH($A76)/3,0))</f>
        <v/>
      </c>
      <c r="J76" s="9">
        <f>IF($A76="","",MONTH($A76))</f>
        <v/>
      </c>
    </row>
    <row r="77">
      <c r="A77" s="17" t="n"/>
      <c r="B77" s="9" t="n"/>
      <c r="C77" s="9" t="n"/>
      <c r="D77" s="9" t="n"/>
      <c r="E77" s="10" t="n"/>
      <c r="F77" s="16" t="n"/>
      <c r="G77" s="10">
        <f>IF($A77="","",ROUND($E77*$F77,2))</f>
        <v/>
      </c>
      <c r="H77" s="10">
        <f>IF($A77="","",ROUND($E77+$G77,2))</f>
        <v/>
      </c>
      <c r="I77" s="9">
        <f>IF($A77="","","T"&amp;ROUNDUP(MONTH($A77)/3,0))</f>
        <v/>
      </c>
      <c r="J77" s="9">
        <f>IF($A77="","",MONTH($A77))</f>
        <v/>
      </c>
    </row>
    <row r="78">
      <c r="A78" s="17" t="n"/>
      <c r="B78" s="9" t="n"/>
      <c r="C78" s="9" t="n"/>
      <c r="D78" s="9" t="n"/>
      <c r="E78" s="10" t="n"/>
      <c r="F78" s="16" t="n"/>
      <c r="G78" s="10">
        <f>IF($A78="","",ROUND($E78*$F78,2))</f>
        <v/>
      </c>
      <c r="H78" s="10">
        <f>IF($A78="","",ROUND($E78+$G78,2))</f>
        <v/>
      </c>
      <c r="I78" s="9">
        <f>IF($A78="","","T"&amp;ROUNDUP(MONTH($A78)/3,0))</f>
        <v/>
      </c>
      <c r="J78" s="9">
        <f>IF($A78="","",MONTH($A78))</f>
        <v/>
      </c>
    </row>
    <row r="79">
      <c r="A79" s="17" t="n"/>
      <c r="B79" s="9" t="n"/>
      <c r="C79" s="9" t="n"/>
      <c r="D79" s="9" t="n"/>
      <c r="E79" s="10" t="n"/>
      <c r="F79" s="16" t="n"/>
      <c r="G79" s="10">
        <f>IF($A79="","",ROUND($E79*$F79,2))</f>
        <v/>
      </c>
      <c r="H79" s="10">
        <f>IF($A79="","",ROUND($E79+$G79,2))</f>
        <v/>
      </c>
      <c r="I79" s="9">
        <f>IF($A79="","","T"&amp;ROUNDUP(MONTH($A79)/3,0))</f>
        <v/>
      </c>
      <c r="J79" s="9">
        <f>IF($A79="","",MONTH($A79))</f>
        <v/>
      </c>
    </row>
    <row r="80">
      <c r="A80" s="17" t="n"/>
      <c r="B80" s="9" t="n"/>
      <c r="C80" s="9" t="n"/>
      <c r="D80" s="9" t="n"/>
      <c r="E80" s="10" t="n"/>
      <c r="F80" s="16" t="n"/>
      <c r="G80" s="10">
        <f>IF($A80="","",ROUND($E80*$F80,2))</f>
        <v/>
      </c>
      <c r="H80" s="10">
        <f>IF($A80="","",ROUND($E80+$G80,2))</f>
        <v/>
      </c>
      <c r="I80" s="9">
        <f>IF($A80="","","T"&amp;ROUNDUP(MONTH($A80)/3,0))</f>
        <v/>
      </c>
      <c r="J80" s="9">
        <f>IF($A80="","",MONTH($A80))</f>
        <v/>
      </c>
    </row>
    <row r="81">
      <c r="A81" s="17" t="n"/>
      <c r="B81" s="9" t="n"/>
      <c r="C81" s="9" t="n"/>
      <c r="D81" s="9" t="n"/>
      <c r="E81" s="10" t="n"/>
      <c r="F81" s="16" t="n"/>
      <c r="G81" s="10">
        <f>IF($A81="","",ROUND($E81*$F81,2))</f>
        <v/>
      </c>
      <c r="H81" s="10">
        <f>IF($A81="","",ROUND($E81+$G81,2))</f>
        <v/>
      </c>
      <c r="I81" s="9">
        <f>IF($A81="","","T"&amp;ROUNDUP(MONTH($A81)/3,0))</f>
        <v/>
      </c>
      <c r="J81" s="9">
        <f>IF($A81="","",MONTH($A81))</f>
        <v/>
      </c>
    </row>
    <row r="82">
      <c r="A82" s="17" t="n"/>
      <c r="B82" s="9" t="n"/>
      <c r="C82" s="9" t="n"/>
      <c r="D82" s="9" t="n"/>
      <c r="E82" s="10" t="n"/>
      <c r="F82" s="16" t="n"/>
      <c r="G82" s="10">
        <f>IF($A82="","",ROUND($E82*$F82,2))</f>
        <v/>
      </c>
      <c r="H82" s="10">
        <f>IF($A82="","",ROUND($E82+$G82,2))</f>
        <v/>
      </c>
      <c r="I82" s="9">
        <f>IF($A82="","","T"&amp;ROUNDUP(MONTH($A82)/3,0))</f>
        <v/>
      </c>
      <c r="J82" s="9">
        <f>IF($A82="","",MONTH($A82))</f>
        <v/>
      </c>
    </row>
    <row r="83">
      <c r="A83" s="17" t="n"/>
      <c r="B83" s="9" t="n"/>
      <c r="C83" s="9" t="n"/>
      <c r="D83" s="9" t="n"/>
      <c r="E83" s="10" t="n"/>
      <c r="F83" s="16" t="n"/>
      <c r="G83" s="10">
        <f>IF($A83="","",ROUND($E83*$F83,2))</f>
        <v/>
      </c>
      <c r="H83" s="10">
        <f>IF($A83="","",ROUND($E83+$G83,2))</f>
        <v/>
      </c>
      <c r="I83" s="9">
        <f>IF($A83="","","T"&amp;ROUNDUP(MONTH($A83)/3,0))</f>
        <v/>
      </c>
      <c r="J83" s="9">
        <f>IF($A83="","",MONTH($A83))</f>
        <v/>
      </c>
    </row>
    <row r="84">
      <c r="A84" s="17" t="n"/>
      <c r="B84" s="9" t="n"/>
      <c r="C84" s="9" t="n"/>
      <c r="D84" s="9" t="n"/>
      <c r="E84" s="10" t="n"/>
      <c r="F84" s="16" t="n"/>
      <c r="G84" s="10">
        <f>IF($A84="","",ROUND($E84*$F84,2))</f>
        <v/>
      </c>
      <c r="H84" s="10">
        <f>IF($A84="","",ROUND($E84+$G84,2))</f>
        <v/>
      </c>
      <c r="I84" s="9">
        <f>IF($A84="","","T"&amp;ROUNDUP(MONTH($A84)/3,0))</f>
        <v/>
      </c>
      <c r="J84" s="9">
        <f>IF($A84="","",MONTH($A84))</f>
        <v/>
      </c>
    </row>
    <row r="85">
      <c r="A85" s="17" t="n"/>
      <c r="B85" s="9" t="n"/>
      <c r="C85" s="9" t="n"/>
      <c r="D85" s="9" t="n"/>
      <c r="E85" s="10" t="n"/>
      <c r="F85" s="16" t="n"/>
      <c r="G85" s="10">
        <f>IF($A85="","",ROUND($E85*$F85,2))</f>
        <v/>
      </c>
      <c r="H85" s="10">
        <f>IF($A85="","",ROUND($E85+$G85,2))</f>
        <v/>
      </c>
      <c r="I85" s="9">
        <f>IF($A85="","","T"&amp;ROUNDUP(MONTH($A85)/3,0))</f>
        <v/>
      </c>
      <c r="J85" s="9">
        <f>IF($A85="","",MONTH($A85))</f>
        <v/>
      </c>
    </row>
    <row r="86">
      <c r="A86" s="17" t="n"/>
      <c r="B86" s="9" t="n"/>
      <c r="C86" s="9" t="n"/>
      <c r="D86" s="9" t="n"/>
      <c r="E86" s="10" t="n"/>
      <c r="F86" s="16" t="n"/>
      <c r="G86" s="10">
        <f>IF($A86="","",ROUND($E86*$F86,2))</f>
        <v/>
      </c>
      <c r="H86" s="10">
        <f>IF($A86="","",ROUND($E86+$G86,2))</f>
        <v/>
      </c>
      <c r="I86" s="9">
        <f>IF($A86="","","T"&amp;ROUNDUP(MONTH($A86)/3,0))</f>
        <v/>
      </c>
      <c r="J86" s="9">
        <f>IF($A86="","",MONTH($A86))</f>
        <v/>
      </c>
    </row>
    <row r="87">
      <c r="A87" s="17" t="n"/>
      <c r="B87" s="9" t="n"/>
      <c r="C87" s="9" t="n"/>
      <c r="D87" s="9" t="n"/>
      <c r="E87" s="10" t="n"/>
      <c r="F87" s="16" t="n"/>
      <c r="G87" s="10">
        <f>IF($A87="","",ROUND($E87*$F87,2))</f>
        <v/>
      </c>
      <c r="H87" s="10">
        <f>IF($A87="","",ROUND($E87+$G87,2))</f>
        <v/>
      </c>
      <c r="I87" s="9">
        <f>IF($A87="","","T"&amp;ROUNDUP(MONTH($A87)/3,0))</f>
        <v/>
      </c>
      <c r="J87" s="9">
        <f>IF($A87="","",MONTH($A87))</f>
        <v/>
      </c>
    </row>
    <row r="88">
      <c r="A88" s="17" t="n"/>
      <c r="B88" s="9" t="n"/>
      <c r="C88" s="9" t="n"/>
      <c r="D88" s="9" t="n"/>
      <c r="E88" s="10" t="n"/>
      <c r="F88" s="16" t="n"/>
      <c r="G88" s="10">
        <f>IF($A88="","",ROUND($E88*$F88,2))</f>
        <v/>
      </c>
      <c r="H88" s="10">
        <f>IF($A88="","",ROUND($E88+$G88,2))</f>
        <v/>
      </c>
      <c r="I88" s="9">
        <f>IF($A88="","","T"&amp;ROUNDUP(MONTH($A88)/3,0))</f>
        <v/>
      </c>
      <c r="J88" s="9">
        <f>IF($A88="","",MONTH($A88))</f>
        <v/>
      </c>
    </row>
    <row r="89">
      <c r="A89" s="17" t="n"/>
      <c r="B89" s="9" t="n"/>
      <c r="C89" s="9" t="n"/>
      <c r="D89" s="9" t="n"/>
      <c r="E89" s="10" t="n"/>
      <c r="F89" s="16" t="n"/>
      <c r="G89" s="10">
        <f>IF($A89="","",ROUND($E89*$F89,2))</f>
        <v/>
      </c>
      <c r="H89" s="10">
        <f>IF($A89="","",ROUND($E89+$G89,2))</f>
        <v/>
      </c>
      <c r="I89" s="9">
        <f>IF($A89="","","T"&amp;ROUNDUP(MONTH($A89)/3,0))</f>
        <v/>
      </c>
      <c r="J89" s="9">
        <f>IF($A89="","",MONTH($A89))</f>
        <v/>
      </c>
    </row>
    <row r="90">
      <c r="A90" s="17" t="n"/>
      <c r="B90" s="9" t="n"/>
      <c r="C90" s="9" t="n"/>
      <c r="D90" s="9" t="n"/>
      <c r="E90" s="10" t="n"/>
      <c r="F90" s="16" t="n"/>
      <c r="G90" s="10">
        <f>IF($A90="","",ROUND($E90*$F90,2))</f>
        <v/>
      </c>
      <c r="H90" s="10">
        <f>IF($A90="","",ROUND($E90+$G90,2))</f>
        <v/>
      </c>
      <c r="I90" s="9">
        <f>IF($A90="","","T"&amp;ROUNDUP(MONTH($A90)/3,0))</f>
        <v/>
      </c>
      <c r="J90" s="9">
        <f>IF($A90="","",MONTH($A90))</f>
        <v/>
      </c>
    </row>
    <row r="91">
      <c r="A91" s="17" t="n"/>
      <c r="B91" s="9" t="n"/>
      <c r="C91" s="9" t="n"/>
      <c r="D91" s="9" t="n"/>
      <c r="E91" s="10" t="n"/>
      <c r="F91" s="16" t="n"/>
      <c r="G91" s="10">
        <f>IF($A91="","",ROUND($E91*$F91,2))</f>
        <v/>
      </c>
      <c r="H91" s="10">
        <f>IF($A91="","",ROUND($E91+$G91,2))</f>
        <v/>
      </c>
      <c r="I91" s="9">
        <f>IF($A91="","","T"&amp;ROUNDUP(MONTH($A91)/3,0))</f>
        <v/>
      </c>
      <c r="J91" s="9">
        <f>IF($A91="","",MONTH($A91))</f>
        <v/>
      </c>
    </row>
    <row r="92">
      <c r="A92" s="17" t="n"/>
      <c r="B92" s="9" t="n"/>
      <c r="C92" s="9" t="n"/>
      <c r="D92" s="9" t="n"/>
      <c r="E92" s="10" t="n"/>
      <c r="F92" s="16" t="n"/>
      <c r="G92" s="10">
        <f>IF($A92="","",ROUND($E92*$F92,2))</f>
        <v/>
      </c>
      <c r="H92" s="10">
        <f>IF($A92="","",ROUND($E92+$G92,2))</f>
        <v/>
      </c>
      <c r="I92" s="9">
        <f>IF($A92="","","T"&amp;ROUNDUP(MONTH($A92)/3,0))</f>
        <v/>
      </c>
      <c r="J92" s="9">
        <f>IF($A92="","",MONTH($A92))</f>
        <v/>
      </c>
    </row>
    <row r="93">
      <c r="A93" s="17" t="n"/>
      <c r="B93" s="9" t="n"/>
      <c r="C93" s="9" t="n"/>
      <c r="D93" s="9" t="n"/>
      <c r="E93" s="10" t="n"/>
      <c r="F93" s="16" t="n"/>
      <c r="G93" s="10">
        <f>IF($A93="","",ROUND($E93*$F93,2))</f>
        <v/>
      </c>
      <c r="H93" s="10">
        <f>IF($A93="","",ROUND($E93+$G93,2))</f>
        <v/>
      </c>
      <c r="I93" s="9">
        <f>IF($A93="","","T"&amp;ROUNDUP(MONTH($A93)/3,0))</f>
        <v/>
      </c>
      <c r="J93" s="9">
        <f>IF($A93="","",MONTH($A93))</f>
        <v/>
      </c>
    </row>
    <row r="94">
      <c r="A94" s="17" t="n"/>
      <c r="B94" s="9" t="n"/>
      <c r="C94" s="9" t="n"/>
      <c r="D94" s="9" t="n"/>
      <c r="E94" s="10" t="n"/>
      <c r="F94" s="16" t="n"/>
      <c r="G94" s="10">
        <f>IF($A94="","",ROUND($E94*$F94,2))</f>
        <v/>
      </c>
      <c r="H94" s="10">
        <f>IF($A94="","",ROUND($E94+$G94,2))</f>
        <v/>
      </c>
      <c r="I94" s="9">
        <f>IF($A94="","","T"&amp;ROUNDUP(MONTH($A94)/3,0))</f>
        <v/>
      </c>
      <c r="J94" s="9">
        <f>IF($A94="","",MONTH($A94))</f>
        <v/>
      </c>
    </row>
    <row r="95">
      <c r="A95" s="17" t="n"/>
      <c r="B95" s="9" t="n"/>
      <c r="C95" s="9" t="n"/>
      <c r="D95" s="9" t="n"/>
      <c r="E95" s="10" t="n"/>
      <c r="F95" s="16" t="n"/>
      <c r="G95" s="10">
        <f>IF($A95="","",ROUND($E95*$F95,2))</f>
        <v/>
      </c>
      <c r="H95" s="10">
        <f>IF($A95="","",ROUND($E95+$G95,2))</f>
        <v/>
      </c>
      <c r="I95" s="9">
        <f>IF($A95="","","T"&amp;ROUNDUP(MONTH($A95)/3,0))</f>
        <v/>
      </c>
      <c r="J95" s="9">
        <f>IF($A95="","",MONTH($A95))</f>
        <v/>
      </c>
    </row>
    <row r="96">
      <c r="A96" s="17" t="n"/>
      <c r="B96" s="9" t="n"/>
      <c r="C96" s="9" t="n"/>
      <c r="D96" s="9" t="n"/>
      <c r="E96" s="10" t="n"/>
      <c r="F96" s="16" t="n"/>
      <c r="G96" s="10">
        <f>IF($A96="","",ROUND($E96*$F96,2))</f>
        <v/>
      </c>
      <c r="H96" s="10">
        <f>IF($A96="","",ROUND($E96+$G96,2))</f>
        <v/>
      </c>
      <c r="I96" s="9">
        <f>IF($A96="","","T"&amp;ROUNDUP(MONTH($A96)/3,0))</f>
        <v/>
      </c>
      <c r="J96" s="9">
        <f>IF($A96="","",MONTH($A96))</f>
        <v/>
      </c>
    </row>
    <row r="97">
      <c r="A97" s="17" t="n"/>
      <c r="B97" s="9" t="n"/>
      <c r="C97" s="9" t="n"/>
      <c r="D97" s="9" t="n"/>
      <c r="E97" s="10" t="n"/>
      <c r="F97" s="16" t="n"/>
      <c r="G97" s="10">
        <f>IF($A97="","",ROUND($E97*$F97,2))</f>
        <v/>
      </c>
      <c r="H97" s="10">
        <f>IF($A97="","",ROUND($E97+$G97,2))</f>
        <v/>
      </c>
      <c r="I97" s="9">
        <f>IF($A97="","","T"&amp;ROUNDUP(MONTH($A97)/3,0))</f>
        <v/>
      </c>
      <c r="J97" s="9">
        <f>IF($A97="","",MONTH($A97))</f>
        <v/>
      </c>
    </row>
    <row r="98">
      <c r="A98" s="17" t="n"/>
      <c r="B98" s="9" t="n"/>
      <c r="C98" s="9" t="n"/>
      <c r="D98" s="9" t="n"/>
      <c r="E98" s="10" t="n"/>
      <c r="F98" s="16" t="n"/>
      <c r="G98" s="10">
        <f>IF($A98="","",ROUND($E98*$F98,2))</f>
        <v/>
      </c>
      <c r="H98" s="10">
        <f>IF($A98="","",ROUND($E98+$G98,2))</f>
        <v/>
      </c>
      <c r="I98" s="9">
        <f>IF($A98="","","T"&amp;ROUNDUP(MONTH($A98)/3,0))</f>
        <v/>
      </c>
      <c r="J98" s="9">
        <f>IF($A98="","",MONTH($A98))</f>
        <v/>
      </c>
    </row>
    <row r="99">
      <c r="A99" s="17" t="n"/>
      <c r="B99" s="9" t="n"/>
      <c r="C99" s="9" t="n"/>
      <c r="D99" s="9" t="n"/>
      <c r="E99" s="10" t="n"/>
      <c r="F99" s="16" t="n"/>
      <c r="G99" s="10">
        <f>IF($A99="","",ROUND($E99*$F99,2))</f>
        <v/>
      </c>
      <c r="H99" s="10">
        <f>IF($A99="","",ROUND($E99+$G99,2))</f>
        <v/>
      </c>
      <c r="I99" s="9">
        <f>IF($A99="","","T"&amp;ROUNDUP(MONTH($A99)/3,0))</f>
        <v/>
      </c>
      <c r="J99" s="9">
        <f>IF($A99="","",MONTH($A99))</f>
        <v/>
      </c>
    </row>
    <row r="100">
      <c r="A100" s="17" t="n"/>
      <c r="B100" s="9" t="n"/>
      <c r="C100" s="9" t="n"/>
      <c r="D100" s="9" t="n"/>
      <c r="E100" s="10" t="n"/>
      <c r="F100" s="16" t="n"/>
      <c r="G100" s="10">
        <f>IF($A100="","",ROUND($E100*$F100,2))</f>
        <v/>
      </c>
      <c r="H100" s="10">
        <f>IF($A100="","",ROUND($E100+$G100,2))</f>
        <v/>
      </c>
      <c r="I100" s="9">
        <f>IF($A100="","","T"&amp;ROUNDUP(MONTH($A100)/3,0))</f>
        <v/>
      </c>
      <c r="J100" s="9">
        <f>IF($A100="","",MONTH($A100))</f>
        <v/>
      </c>
    </row>
    <row r="101">
      <c r="A101" s="17" t="n"/>
      <c r="B101" s="9" t="n"/>
      <c r="C101" s="9" t="n"/>
      <c r="D101" s="9" t="n"/>
      <c r="E101" s="10" t="n"/>
      <c r="F101" s="16" t="n"/>
      <c r="G101" s="10">
        <f>IF($A101="","",ROUND($E101*$F101,2))</f>
        <v/>
      </c>
      <c r="H101" s="10">
        <f>IF($A101="","",ROUND($E101+$G101,2))</f>
        <v/>
      </c>
      <c r="I101" s="9">
        <f>IF($A101="","","T"&amp;ROUNDUP(MONTH($A101)/3,0))</f>
        <v/>
      </c>
      <c r="J101" s="9">
        <f>IF($A101="","",MONTH($A101))</f>
        <v/>
      </c>
    </row>
    <row r="102">
      <c r="A102" s="17" t="n"/>
      <c r="B102" s="9" t="n"/>
      <c r="C102" s="9" t="n"/>
      <c r="D102" s="9" t="n"/>
      <c r="E102" s="10" t="n"/>
      <c r="F102" s="16" t="n"/>
      <c r="G102" s="10">
        <f>IF($A102="","",ROUND($E102*$F102,2))</f>
        <v/>
      </c>
      <c r="H102" s="10">
        <f>IF($A102="","",ROUND($E102+$G102,2))</f>
        <v/>
      </c>
      <c r="I102" s="9">
        <f>IF($A102="","","T"&amp;ROUNDUP(MONTH($A102)/3,0))</f>
        <v/>
      </c>
      <c r="J102" s="9">
        <f>IF($A102="","",MONTH($A102))</f>
        <v/>
      </c>
    </row>
    <row r="103">
      <c r="A103" s="17" t="n"/>
      <c r="B103" s="9" t="n"/>
      <c r="C103" s="9" t="n"/>
      <c r="D103" s="9" t="n"/>
      <c r="E103" s="10" t="n"/>
      <c r="F103" s="16" t="n"/>
      <c r="G103" s="10">
        <f>IF($A103="","",ROUND($E103*$F103,2))</f>
        <v/>
      </c>
      <c r="H103" s="10">
        <f>IF($A103="","",ROUND($E103+$G103,2))</f>
        <v/>
      </c>
      <c r="I103" s="9">
        <f>IF($A103="","","T"&amp;ROUNDUP(MONTH($A103)/3,0))</f>
        <v/>
      </c>
      <c r="J103" s="9">
        <f>IF($A103="","",MONTH($A103))</f>
        <v/>
      </c>
    </row>
    <row r="104">
      <c r="A104" s="17" t="n"/>
      <c r="B104" s="9" t="n"/>
      <c r="C104" s="9" t="n"/>
      <c r="D104" s="9" t="n"/>
      <c r="E104" s="10" t="n"/>
      <c r="F104" s="16" t="n"/>
      <c r="G104" s="10">
        <f>IF($A104="","",ROUND($E104*$F104,2))</f>
        <v/>
      </c>
      <c r="H104" s="10">
        <f>IF($A104="","",ROUND($E104+$G104,2))</f>
        <v/>
      </c>
      <c r="I104" s="9">
        <f>IF($A104="","","T"&amp;ROUNDUP(MONTH($A104)/3,0))</f>
        <v/>
      </c>
      <c r="J104" s="9">
        <f>IF($A104="","",MONTH($A104))</f>
        <v/>
      </c>
    </row>
    <row r="105">
      <c r="A105" s="17" t="n"/>
      <c r="B105" s="9" t="n"/>
      <c r="C105" s="9" t="n"/>
      <c r="D105" s="9" t="n"/>
      <c r="E105" s="10" t="n"/>
      <c r="F105" s="16" t="n"/>
      <c r="G105" s="10">
        <f>IF($A105="","",ROUND($E105*$F105,2))</f>
        <v/>
      </c>
      <c r="H105" s="10">
        <f>IF($A105="","",ROUND($E105+$G105,2))</f>
        <v/>
      </c>
      <c r="I105" s="9">
        <f>IF($A105="","","T"&amp;ROUNDUP(MONTH($A105)/3,0))</f>
        <v/>
      </c>
      <c r="J105" s="9">
        <f>IF($A105="","",MONTH($A105))</f>
        <v/>
      </c>
    </row>
    <row r="106">
      <c r="A106" s="17" t="n"/>
      <c r="B106" s="9" t="n"/>
      <c r="C106" s="9" t="n"/>
      <c r="D106" s="9" t="n"/>
      <c r="E106" s="10" t="n"/>
      <c r="F106" s="16" t="n"/>
      <c r="G106" s="10">
        <f>IF($A106="","",ROUND($E106*$F106,2))</f>
        <v/>
      </c>
      <c r="H106" s="10">
        <f>IF($A106="","",ROUND($E106+$G106,2))</f>
        <v/>
      </c>
      <c r="I106" s="9">
        <f>IF($A106="","","T"&amp;ROUNDUP(MONTH($A106)/3,0))</f>
        <v/>
      </c>
      <c r="J106" s="9">
        <f>IF($A106="","",MONTH($A106))</f>
        <v/>
      </c>
    </row>
    <row r="107">
      <c r="A107" s="17" t="n"/>
      <c r="B107" s="9" t="n"/>
      <c r="C107" s="9" t="n"/>
      <c r="D107" s="9" t="n"/>
      <c r="E107" s="10" t="n"/>
      <c r="F107" s="16" t="n"/>
      <c r="G107" s="10">
        <f>IF($A107="","",ROUND($E107*$F107,2))</f>
        <v/>
      </c>
      <c r="H107" s="10">
        <f>IF($A107="","",ROUND($E107+$G107,2))</f>
        <v/>
      </c>
      <c r="I107" s="9">
        <f>IF($A107="","","T"&amp;ROUNDUP(MONTH($A107)/3,0))</f>
        <v/>
      </c>
      <c r="J107" s="9">
        <f>IF($A107="","",MONTH($A107))</f>
        <v/>
      </c>
    </row>
    <row r="108">
      <c r="A108" s="17" t="n"/>
      <c r="B108" s="9" t="n"/>
      <c r="C108" s="9" t="n"/>
      <c r="D108" s="9" t="n"/>
      <c r="E108" s="10" t="n"/>
      <c r="F108" s="16" t="n"/>
      <c r="G108" s="10">
        <f>IF($A108="","",ROUND($E108*$F108,2))</f>
        <v/>
      </c>
      <c r="H108" s="10">
        <f>IF($A108="","",ROUND($E108+$G108,2))</f>
        <v/>
      </c>
      <c r="I108" s="9">
        <f>IF($A108="","","T"&amp;ROUNDUP(MONTH($A108)/3,0))</f>
        <v/>
      </c>
      <c r="J108" s="9">
        <f>IF($A108="","",MONTH($A108))</f>
        <v/>
      </c>
    </row>
    <row r="109">
      <c r="A109" s="17" t="n"/>
      <c r="B109" s="9" t="n"/>
      <c r="C109" s="9" t="n"/>
      <c r="D109" s="9" t="n"/>
      <c r="E109" s="10" t="n"/>
      <c r="F109" s="16" t="n"/>
      <c r="G109" s="10">
        <f>IF($A109="","",ROUND($E109*$F109,2))</f>
        <v/>
      </c>
      <c r="H109" s="10">
        <f>IF($A109="","",ROUND($E109+$G109,2))</f>
        <v/>
      </c>
      <c r="I109" s="9">
        <f>IF($A109="","","T"&amp;ROUNDUP(MONTH($A109)/3,0))</f>
        <v/>
      </c>
      <c r="J109" s="9">
        <f>IF($A109="","",MONTH($A109))</f>
        <v/>
      </c>
    </row>
    <row r="110">
      <c r="A110" s="17" t="n"/>
      <c r="B110" s="9" t="n"/>
      <c r="C110" s="9" t="n"/>
      <c r="D110" s="9" t="n"/>
      <c r="E110" s="10" t="n"/>
      <c r="F110" s="16" t="n"/>
      <c r="G110" s="10">
        <f>IF($A110="","",ROUND($E110*$F110,2))</f>
        <v/>
      </c>
      <c r="H110" s="10">
        <f>IF($A110="","",ROUND($E110+$G110,2))</f>
        <v/>
      </c>
      <c r="I110" s="9">
        <f>IF($A110="","","T"&amp;ROUNDUP(MONTH($A110)/3,0))</f>
        <v/>
      </c>
      <c r="J110" s="9">
        <f>IF($A110="","",MONTH($A110))</f>
        <v/>
      </c>
    </row>
    <row r="111">
      <c r="A111" s="17" t="n"/>
      <c r="B111" s="9" t="n"/>
      <c r="C111" s="9" t="n"/>
      <c r="D111" s="9" t="n"/>
      <c r="E111" s="10" t="n"/>
      <c r="F111" s="16" t="n"/>
      <c r="G111" s="10">
        <f>IF($A111="","",ROUND($E111*$F111,2))</f>
        <v/>
      </c>
      <c r="H111" s="10">
        <f>IF($A111="","",ROUND($E111+$G111,2))</f>
        <v/>
      </c>
      <c r="I111" s="9">
        <f>IF($A111="","","T"&amp;ROUNDUP(MONTH($A111)/3,0))</f>
        <v/>
      </c>
      <c r="J111" s="9">
        <f>IF($A111="","",MONTH($A111))</f>
        <v/>
      </c>
    </row>
    <row r="112">
      <c r="A112" s="17" t="n"/>
      <c r="B112" s="9" t="n"/>
      <c r="C112" s="9" t="n"/>
      <c r="D112" s="9" t="n"/>
      <c r="E112" s="10" t="n"/>
      <c r="F112" s="16" t="n"/>
      <c r="G112" s="10">
        <f>IF($A112="","",ROUND($E112*$F112,2))</f>
        <v/>
      </c>
      <c r="H112" s="10">
        <f>IF($A112="","",ROUND($E112+$G112,2))</f>
        <v/>
      </c>
      <c r="I112" s="9">
        <f>IF($A112="","","T"&amp;ROUNDUP(MONTH($A112)/3,0))</f>
        <v/>
      </c>
      <c r="J112" s="9">
        <f>IF($A112="","",MONTH($A112))</f>
        <v/>
      </c>
    </row>
    <row r="113">
      <c r="A113" s="17" t="n"/>
      <c r="B113" s="9" t="n"/>
      <c r="C113" s="9" t="n"/>
      <c r="D113" s="9" t="n"/>
      <c r="E113" s="10" t="n"/>
      <c r="F113" s="16" t="n"/>
      <c r="G113" s="10">
        <f>IF($A113="","",ROUND($E113*$F113,2))</f>
        <v/>
      </c>
      <c r="H113" s="10">
        <f>IF($A113="","",ROUND($E113+$G113,2))</f>
        <v/>
      </c>
      <c r="I113" s="9">
        <f>IF($A113="","","T"&amp;ROUNDUP(MONTH($A113)/3,0))</f>
        <v/>
      </c>
      <c r="J113" s="9">
        <f>IF($A113="","",MONTH($A113))</f>
        <v/>
      </c>
    </row>
    <row r="114">
      <c r="A114" s="17" t="n"/>
      <c r="B114" s="9" t="n"/>
      <c r="C114" s="9" t="n"/>
      <c r="D114" s="9" t="n"/>
      <c r="E114" s="10" t="n"/>
      <c r="F114" s="16" t="n"/>
      <c r="G114" s="10">
        <f>IF($A114="","",ROUND($E114*$F114,2))</f>
        <v/>
      </c>
      <c r="H114" s="10">
        <f>IF($A114="","",ROUND($E114+$G114,2))</f>
        <v/>
      </c>
      <c r="I114" s="9">
        <f>IF($A114="","","T"&amp;ROUNDUP(MONTH($A114)/3,0))</f>
        <v/>
      </c>
      <c r="J114" s="9">
        <f>IF($A114="","",MONTH($A114))</f>
        <v/>
      </c>
    </row>
    <row r="115">
      <c r="A115" s="17" t="n"/>
      <c r="B115" s="9" t="n"/>
      <c r="C115" s="9" t="n"/>
      <c r="D115" s="9" t="n"/>
      <c r="E115" s="10" t="n"/>
      <c r="F115" s="16" t="n"/>
      <c r="G115" s="10">
        <f>IF($A115="","",ROUND($E115*$F115,2))</f>
        <v/>
      </c>
      <c r="H115" s="10">
        <f>IF($A115="","",ROUND($E115+$G115,2))</f>
        <v/>
      </c>
      <c r="I115" s="9">
        <f>IF($A115="","","T"&amp;ROUNDUP(MONTH($A115)/3,0))</f>
        <v/>
      </c>
      <c r="J115" s="9">
        <f>IF($A115="","",MONTH($A115))</f>
        <v/>
      </c>
    </row>
    <row r="116">
      <c r="A116" s="17" t="n"/>
      <c r="B116" s="9" t="n"/>
      <c r="C116" s="9" t="n"/>
      <c r="D116" s="9" t="n"/>
      <c r="E116" s="10" t="n"/>
      <c r="F116" s="16" t="n"/>
      <c r="G116" s="10">
        <f>IF($A116="","",ROUND($E116*$F116,2))</f>
        <v/>
      </c>
      <c r="H116" s="10">
        <f>IF($A116="","",ROUND($E116+$G116,2))</f>
        <v/>
      </c>
      <c r="I116" s="9">
        <f>IF($A116="","","T"&amp;ROUNDUP(MONTH($A116)/3,0))</f>
        <v/>
      </c>
      <c r="J116" s="9">
        <f>IF($A116="","",MONTH($A116))</f>
        <v/>
      </c>
    </row>
    <row r="117">
      <c r="A117" s="17" t="n"/>
      <c r="B117" s="9" t="n"/>
      <c r="C117" s="9" t="n"/>
      <c r="D117" s="9" t="n"/>
      <c r="E117" s="10" t="n"/>
      <c r="F117" s="16" t="n"/>
      <c r="G117" s="10">
        <f>IF($A117="","",ROUND($E117*$F117,2))</f>
        <v/>
      </c>
      <c r="H117" s="10">
        <f>IF($A117="","",ROUND($E117+$G117,2))</f>
        <v/>
      </c>
      <c r="I117" s="9">
        <f>IF($A117="","","T"&amp;ROUNDUP(MONTH($A117)/3,0))</f>
        <v/>
      </c>
      <c r="J117" s="9">
        <f>IF($A117="","",MONTH($A117))</f>
        <v/>
      </c>
    </row>
    <row r="118">
      <c r="A118" s="17" t="n"/>
      <c r="B118" s="9" t="n"/>
      <c r="C118" s="9" t="n"/>
      <c r="D118" s="9" t="n"/>
      <c r="E118" s="10" t="n"/>
      <c r="F118" s="16" t="n"/>
      <c r="G118" s="10">
        <f>IF($A118="","",ROUND($E118*$F118,2))</f>
        <v/>
      </c>
      <c r="H118" s="10">
        <f>IF($A118="","",ROUND($E118+$G118,2))</f>
        <v/>
      </c>
      <c r="I118" s="9">
        <f>IF($A118="","","T"&amp;ROUNDUP(MONTH($A118)/3,0))</f>
        <v/>
      </c>
      <c r="J118" s="9">
        <f>IF($A118="","",MONTH($A118))</f>
        <v/>
      </c>
    </row>
    <row r="119">
      <c r="A119" s="17" t="n"/>
      <c r="B119" s="9" t="n"/>
      <c r="C119" s="9" t="n"/>
      <c r="D119" s="9" t="n"/>
      <c r="E119" s="10" t="n"/>
      <c r="F119" s="16" t="n"/>
      <c r="G119" s="10">
        <f>IF($A119="","",ROUND($E119*$F119,2))</f>
        <v/>
      </c>
      <c r="H119" s="10">
        <f>IF($A119="","",ROUND($E119+$G119,2))</f>
        <v/>
      </c>
      <c r="I119" s="9">
        <f>IF($A119="","","T"&amp;ROUNDUP(MONTH($A119)/3,0))</f>
        <v/>
      </c>
      <c r="J119" s="9">
        <f>IF($A119="","",MONTH($A119))</f>
        <v/>
      </c>
    </row>
    <row r="120">
      <c r="A120" s="17" t="n"/>
      <c r="B120" s="9" t="n"/>
      <c r="C120" s="9" t="n"/>
      <c r="D120" s="9" t="n"/>
      <c r="E120" s="10" t="n"/>
      <c r="F120" s="16" t="n"/>
      <c r="G120" s="10">
        <f>IF($A120="","",ROUND($E120*$F120,2))</f>
        <v/>
      </c>
      <c r="H120" s="10">
        <f>IF($A120="","",ROUND($E120+$G120,2))</f>
        <v/>
      </c>
      <c r="I120" s="9">
        <f>IF($A120="","","T"&amp;ROUNDUP(MONTH($A120)/3,0))</f>
        <v/>
      </c>
      <c r="J120" s="9">
        <f>IF($A120="","",MONTH($A120))</f>
        <v/>
      </c>
    </row>
    <row r="121">
      <c r="A121" s="17" t="n"/>
      <c r="B121" s="9" t="n"/>
      <c r="C121" s="9" t="n"/>
      <c r="D121" s="9" t="n"/>
      <c r="E121" s="10" t="n"/>
      <c r="F121" s="16" t="n"/>
      <c r="G121" s="10">
        <f>IF($A121="","",ROUND($E121*$F121,2))</f>
        <v/>
      </c>
      <c r="H121" s="10">
        <f>IF($A121="","",ROUND($E121+$G121,2))</f>
        <v/>
      </c>
      <c r="I121" s="9">
        <f>IF($A121="","","T"&amp;ROUNDUP(MONTH($A121)/3,0))</f>
        <v/>
      </c>
      <c r="J121" s="9">
        <f>IF($A121="","",MONTH($A121))</f>
        <v/>
      </c>
    </row>
    <row r="122">
      <c r="A122" s="17" t="n"/>
      <c r="B122" s="9" t="n"/>
      <c r="C122" s="9" t="n"/>
      <c r="D122" s="9" t="n"/>
      <c r="E122" s="10" t="n"/>
      <c r="F122" s="16" t="n"/>
      <c r="G122" s="10">
        <f>IF($A122="","",ROUND($E122*$F122,2))</f>
        <v/>
      </c>
      <c r="H122" s="10">
        <f>IF($A122="","",ROUND($E122+$G122,2))</f>
        <v/>
      </c>
      <c r="I122" s="9">
        <f>IF($A122="","","T"&amp;ROUNDUP(MONTH($A122)/3,0))</f>
        <v/>
      </c>
      <c r="J122" s="9">
        <f>IF($A122="","",MONTH($A122))</f>
        <v/>
      </c>
    </row>
    <row r="123">
      <c r="A123" s="17" t="n"/>
      <c r="B123" s="9" t="n"/>
      <c r="C123" s="9" t="n"/>
      <c r="D123" s="9" t="n"/>
      <c r="E123" s="10" t="n"/>
      <c r="F123" s="16" t="n"/>
      <c r="G123" s="10">
        <f>IF($A123="","",ROUND($E123*$F123,2))</f>
        <v/>
      </c>
      <c r="H123" s="10">
        <f>IF($A123="","",ROUND($E123+$G123,2))</f>
        <v/>
      </c>
      <c r="I123" s="9">
        <f>IF($A123="","","T"&amp;ROUNDUP(MONTH($A123)/3,0))</f>
        <v/>
      </c>
      <c r="J123" s="9">
        <f>IF($A123="","",MONTH($A123))</f>
        <v/>
      </c>
    </row>
    <row r="124">
      <c r="A124" s="17" t="n"/>
      <c r="B124" s="9" t="n"/>
      <c r="C124" s="9" t="n"/>
      <c r="D124" s="9" t="n"/>
      <c r="E124" s="10" t="n"/>
      <c r="F124" s="16" t="n"/>
      <c r="G124" s="10">
        <f>IF($A124="","",ROUND($E124*$F124,2))</f>
        <v/>
      </c>
      <c r="H124" s="10">
        <f>IF($A124="","",ROUND($E124+$G124,2))</f>
        <v/>
      </c>
      <c r="I124" s="9">
        <f>IF($A124="","","T"&amp;ROUNDUP(MONTH($A124)/3,0))</f>
        <v/>
      </c>
      <c r="J124" s="9">
        <f>IF($A124="","",MONTH($A124))</f>
        <v/>
      </c>
    </row>
    <row r="125">
      <c r="A125" s="17" t="n"/>
      <c r="B125" s="9" t="n"/>
      <c r="C125" s="9" t="n"/>
      <c r="D125" s="9" t="n"/>
      <c r="E125" s="10" t="n"/>
      <c r="F125" s="16" t="n"/>
      <c r="G125" s="10">
        <f>IF($A125="","",ROUND($E125*$F125,2))</f>
        <v/>
      </c>
      <c r="H125" s="10">
        <f>IF($A125="","",ROUND($E125+$G125,2))</f>
        <v/>
      </c>
      <c r="I125" s="9">
        <f>IF($A125="","","T"&amp;ROUNDUP(MONTH($A125)/3,0))</f>
        <v/>
      </c>
      <c r="J125" s="9">
        <f>IF($A125="","",MONTH($A125))</f>
        <v/>
      </c>
    </row>
    <row r="126">
      <c r="A126" s="17" t="n"/>
      <c r="B126" s="9" t="n"/>
      <c r="C126" s="9" t="n"/>
      <c r="D126" s="9" t="n"/>
      <c r="E126" s="10" t="n"/>
      <c r="F126" s="16" t="n"/>
      <c r="G126" s="10">
        <f>IF($A126="","",ROUND($E126*$F126,2))</f>
        <v/>
      </c>
      <c r="H126" s="10">
        <f>IF($A126="","",ROUND($E126+$G126,2))</f>
        <v/>
      </c>
      <c r="I126" s="9">
        <f>IF($A126="","","T"&amp;ROUNDUP(MONTH($A126)/3,0))</f>
        <v/>
      </c>
      <c r="J126" s="9">
        <f>IF($A126="","",MONTH($A126))</f>
        <v/>
      </c>
    </row>
    <row r="127">
      <c r="A127" s="17" t="n"/>
      <c r="B127" s="9" t="n"/>
      <c r="C127" s="9" t="n"/>
      <c r="D127" s="9" t="n"/>
      <c r="E127" s="10" t="n"/>
      <c r="F127" s="16" t="n"/>
      <c r="G127" s="10">
        <f>IF($A127="","",ROUND($E127*$F127,2))</f>
        <v/>
      </c>
      <c r="H127" s="10">
        <f>IF($A127="","",ROUND($E127+$G127,2))</f>
        <v/>
      </c>
      <c r="I127" s="9">
        <f>IF($A127="","","T"&amp;ROUNDUP(MONTH($A127)/3,0))</f>
        <v/>
      </c>
      <c r="J127" s="9">
        <f>IF($A127="","",MONTH($A127))</f>
        <v/>
      </c>
    </row>
    <row r="128">
      <c r="A128" s="17" t="n"/>
      <c r="B128" s="9" t="n"/>
      <c r="C128" s="9" t="n"/>
      <c r="D128" s="9" t="n"/>
      <c r="E128" s="10" t="n"/>
      <c r="F128" s="16" t="n"/>
      <c r="G128" s="10">
        <f>IF($A128="","",ROUND($E128*$F128,2))</f>
        <v/>
      </c>
      <c r="H128" s="10">
        <f>IF($A128="","",ROUND($E128+$G128,2))</f>
        <v/>
      </c>
      <c r="I128" s="9">
        <f>IF($A128="","","T"&amp;ROUNDUP(MONTH($A128)/3,0))</f>
        <v/>
      </c>
      <c r="J128" s="9">
        <f>IF($A128="","",MONTH($A128))</f>
        <v/>
      </c>
    </row>
    <row r="129">
      <c r="A129" s="17" t="n"/>
      <c r="B129" s="9" t="n"/>
      <c r="C129" s="9" t="n"/>
      <c r="D129" s="9" t="n"/>
      <c r="E129" s="10" t="n"/>
      <c r="F129" s="16" t="n"/>
      <c r="G129" s="10">
        <f>IF($A129="","",ROUND($E129*$F129,2))</f>
        <v/>
      </c>
      <c r="H129" s="10">
        <f>IF($A129="","",ROUND($E129+$G129,2))</f>
        <v/>
      </c>
      <c r="I129" s="9">
        <f>IF($A129="","","T"&amp;ROUNDUP(MONTH($A129)/3,0))</f>
        <v/>
      </c>
      <c r="J129" s="9">
        <f>IF($A129="","",MONTH($A129))</f>
        <v/>
      </c>
    </row>
    <row r="130">
      <c r="A130" s="17" t="n"/>
      <c r="B130" s="9" t="n"/>
      <c r="C130" s="9" t="n"/>
      <c r="D130" s="9" t="n"/>
      <c r="E130" s="10" t="n"/>
      <c r="F130" s="16" t="n"/>
      <c r="G130" s="10">
        <f>IF($A130="","",ROUND($E130*$F130,2))</f>
        <v/>
      </c>
      <c r="H130" s="10">
        <f>IF($A130="","",ROUND($E130+$G130,2))</f>
        <v/>
      </c>
      <c r="I130" s="9">
        <f>IF($A130="","","T"&amp;ROUNDUP(MONTH($A130)/3,0))</f>
        <v/>
      </c>
      <c r="J130" s="9">
        <f>IF($A130="","",MONTH($A130))</f>
        <v/>
      </c>
    </row>
    <row r="131">
      <c r="A131" s="17" t="n"/>
      <c r="B131" s="9" t="n"/>
      <c r="C131" s="9" t="n"/>
      <c r="D131" s="9" t="n"/>
      <c r="E131" s="10" t="n"/>
      <c r="F131" s="16" t="n"/>
      <c r="G131" s="10">
        <f>IF($A131="","",ROUND($E131*$F131,2))</f>
        <v/>
      </c>
      <c r="H131" s="10">
        <f>IF($A131="","",ROUND($E131+$G131,2))</f>
        <v/>
      </c>
      <c r="I131" s="9">
        <f>IF($A131="","","T"&amp;ROUNDUP(MONTH($A131)/3,0))</f>
        <v/>
      </c>
      <c r="J131" s="9">
        <f>IF($A131="","",MONTH($A131))</f>
        <v/>
      </c>
    </row>
    <row r="132">
      <c r="A132" s="17" t="n"/>
      <c r="B132" s="9" t="n"/>
      <c r="C132" s="9" t="n"/>
      <c r="D132" s="9" t="n"/>
      <c r="E132" s="10" t="n"/>
      <c r="F132" s="16" t="n"/>
      <c r="G132" s="10">
        <f>IF($A132="","",ROUND($E132*$F132,2))</f>
        <v/>
      </c>
      <c r="H132" s="10">
        <f>IF($A132="","",ROUND($E132+$G132,2))</f>
        <v/>
      </c>
      <c r="I132" s="9">
        <f>IF($A132="","","T"&amp;ROUNDUP(MONTH($A132)/3,0))</f>
        <v/>
      </c>
      <c r="J132" s="9">
        <f>IF($A132="","",MONTH($A132))</f>
        <v/>
      </c>
    </row>
    <row r="133">
      <c r="A133" s="17" t="n"/>
      <c r="B133" s="9" t="n"/>
      <c r="C133" s="9" t="n"/>
      <c r="D133" s="9" t="n"/>
      <c r="E133" s="10" t="n"/>
      <c r="F133" s="16" t="n"/>
      <c r="G133" s="10">
        <f>IF($A133="","",ROUND($E133*$F133,2))</f>
        <v/>
      </c>
      <c r="H133" s="10">
        <f>IF($A133="","",ROUND($E133+$G133,2))</f>
        <v/>
      </c>
      <c r="I133" s="9">
        <f>IF($A133="","","T"&amp;ROUNDUP(MONTH($A133)/3,0))</f>
        <v/>
      </c>
      <c r="J133" s="9">
        <f>IF($A133="","",MONTH($A133))</f>
        <v/>
      </c>
    </row>
    <row r="134">
      <c r="A134" s="17" t="n"/>
      <c r="B134" s="9" t="n"/>
      <c r="C134" s="9" t="n"/>
      <c r="D134" s="9" t="n"/>
      <c r="E134" s="10" t="n"/>
      <c r="F134" s="16" t="n"/>
      <c r="G134" s="10">
        <f>IF($A134="","",ROUND($E134*$F134,2))</f>
        <v/>
      </c>
      <c r="H134" s="10">
        <f>IF($A134="","",ROUND($E134+$G134,2))</f>
        <v/>
      </c>
      <c r="I134" s="9">
        <f>IF($A134="","","T"&amp;ROUNDUP(MONTH($A134)/3,0))</f>
        <v/>
      </c>
      <c r="J134" s="9">
        <f>IF($A134="","",MONTH($A134))</f>
        <v/>
      </c>
    </row>
    <row r="135">
      <c r="A135" s="17" t="n"/>
      <c r="B135" s="9" t="n"/>
      <c r="C135" s="9" t="n"/>
      <c r="D135" s="9" t="n"/>
      <c r="E135" s="10" t="n"/>
      <c r="F135" s="16" t="n"/>
      <c r="G135" s="10">
        <f>IF($A135="","",ROUND($E135*$F135,2))</f>
        <v/>
      </c>
      <c r="H135" s="10">
        <f>IF($A135="","",ROUND($E135+$G135,2))</f>
        <v/>
      </c>
      <c r="I135" s="9">
        <f>IF($A135="","","T"&amp;ROUNDUP(MONTH($A135)/3,0))</f>
        <v/>
      </c>
      <c r="J135" s="9">
        <f>IF($A135="","",MONTH($A135))</f>
        <v/>
      </c>
    </row>
    <row r="136">
      <c r="A136" s="17" t="n"/>
      <c r="B136" s="9" t="n"/>
      <c r="C136" s="9" t="n"/>
      <c r="D136" s="9" t="n"/>
      <c r="E136" s="10" t="n"/>
      <c r="F136" s="16" t="n"/>
      <c r="G136" s="10">
        <f>IF($A136="","",ROUND($E136*$F136,2))</f>
        <v/>
      </c>
      <c r="H136" s="10">
        <f>IF($A136="","",ROUND($E136+$G136,2))</f>
        <v/>
      </c>
      <c r="I136" s="9">
        <f>IF($A136="","","T"&amp;ROUNDUP(MONTH($A136)/3,0))</f>
        <v/>
      </c>
      <c r="J136" s="9">
        <f>IF($A136="","",MONTH($A136))</f>
        <v/>
      </c>
    </row>
    <row r="137">
      <c r="A137" s="17" t="n"/>
      <c r="B137" s="9" t="n"/>
      <c r="C137" s="9" t="n"/>
      <c r="D137" s="9" t="n"/>
      <c r="E137" s="10" t="n"/>
      <c r="F137" s="16" t="n"/>
      <c r="G137" s="10">
        <f>IF($A137="","",ROUND($E137*$F137,2))</f>
        <v/>
      </c>
      <c r="H137" s="10">
        <f>IF($A137="","",ROUND($E137+$G137,2))</f>
        <v/>
      </c>
      <c r="I137" s="9">
        <f>IF($A137="","","T"&amp;ROUNDUP(MONTH($A137)/3,0))</f>
        <v/>
      </c>
      <c r="J137" s="9">
        <f>IF($A137="","",MONTH($A137))</f>
        <v/>
      </c>
    </row>
    <row r="138">
      <c r="A138" s="17" t="n"/>
      <c r="B138" s="9" t="n"/>
      <c r="C138" s="9" t="n"/>
      <c r="D138" s="9" t="n"/>
      <c r="E138" s="10" t="n"/>
      <c r="F138" s="16" t="n"/>
      <c r="G138" s="10">
        <f>IF($A138="","",ROUND($E138*$F138,2))</f>
        <v/>
      </c>
      <c r="H138" s="10">
        <f>IF($A138="","",ROUND($E138+$G138,2))</f>
        <v/>
      </c>
      <c r="I138" s="9">
        <f>IF($A138="","","T"&amp;ROUNDUP(MONTH($A138)/3,0))</f>
        <v/>
      </c>
      <c r="J138" s="9">
        <f>IF($A138="","",MONTH($A138))</f>
        <v/>
      </c>
    </row>
    <row r="139">
      <c r="A139" s="17" t="n"/>
      <c r="B139" s="9" t="n"/>
      <c r="C139" s="9" t="n"/>
      <c r="D139" s="9" t="n"/>
      <c r="E139" s="10" t="n"/>
      <c r="F139" s="16" t="n"/>
      <c r="G139" s="10">
        <f>IF($A139="","",ROUND($E139*$F139,2))</f>
        <v/>
      </c>
      <c r="H139" s="10">
        <f>IF($A139="","",ROUND($E139+$G139,2))</f>
        <v/>
      </c>
      <c r="I139" s="9">
        <f>IF($A139="","","T"&amp;ROUNDUP(MONTH($A139)/3,0))</f>
        <v/>
      </c>
      <c r="J139" s="9">
        <f>IF($A139="","",MONTH($A139))</f>
        <v/>
      </c>
    </row>
    <row r="140">
      <c r="A140" s="17" t="n"/>
      <c r="B140" s="9" t="n"/>
      <c r="C140" s="9" t="n"/>
      <c r="D140" s="9" t="n"/>
      <c r="E140" s="10" t="n"/>
      <c r="F140" s="16" t="n"/>
      <c r="G140" s="10">
        <f>IF($A140="","",ROUND($E140*$F140,2))</f>
        <v/>
      </c>
      <c r="H140" s="10">
        <f>IF($A140="","",ROUND($E140+$G140,2))</f>
        <v/>
      </c>
      <c r="I140" s="9">
        <f>IF($A140="","","T"&amp;ROUNDUP(MONTH($A140)/3,0))</f>
        <v/>
      </c>
      <c r="J140" s="9">
        <f>IF($A140="","",MONTH($A140))</f>
        <v/>
      </c>
    </row>
    <row r="141">
      <c r="A141" s="17" t="n"/>
      <c r="B141" s="9" t="n"/>
      <c r="C141" s="9" t="n"/>
      <c r="D141" s="9" t="n"/>
      <c r="E141" s="10" t="n"/>
      <c r="F141" s="16" t="n"/>
      <c r="G141" s="10">
        <f>IF($A141="","",ROUND($E141*$F141,2))</f>
        <v/>
      </c>
      <c r="H141" s="10">
        <f>IF($A141="","",ROUND($E141+$G141,2))</f>
        <v/>
      </c>
      <c r="I141" s="9">
        <f>IF($A141="","","T"&amp;ROUNDUP(MONTH($A141)/3,0))</f>
        <v/>
      </c>
      <c r="J141" s="9">
        <f>IF($A141="","",MONTH($A141))</f>
        <v/>
      </c>
    </row>
    <row r="142">
      <c r="A142" s="17" t="n"/>
      <c r="B142" s="9" t="n"/>
      <c r="C142" s="9" t="n"/>
      <c r="D142" s="9" t="n"/>
      <c r="E142" s="10" t="n"/>
      <c r="F142" s="16" t="n"/>
      <c r="G142" s="10">
        <f>IF($A142="","",ROUND($E142*$F142,2))</f>
        <v/>
      </c>
      <c r="H142" s="10">
        <f>IF($A142="","",ROUND($E142+$G142,2))</f>
        <v/>
      </c>
      <c r="I142" s="9">
        <f>IF($A142="","","T"&amp;ROUNDUP(MONTH($A142)/3,0))</f>
        <v/>
      </c>
      <c r="J142" s="9">
        <f>IF($A142="","",MONTH($A142))</f>
        <v/>
      </c>
    </row>
    <row r="143">
      <c r="A143" s="17" t="n"/>
      <c r="B143" s="9" t="n"/>
      <c r="C143" s="9" t="n"/>
      <c r="D143" s="9" t="n"/>
      <c r="E143" s="10" t="n"/>
      <c r="F143" s="16" t="n"/>
      <c r="G143" s="10">
        <f>IF($A143="","",ROUND($E143*$F143,2))</f>
        <v/>
      </c>
      <c r="H143" s="10">
        <f>IF($A143="","",ROUND($E143+$G143,2))</f>
        <v/>
      </c>
      <c r="I143" s="9">
        <f>IF($A143="","","T"&amp;ROUNDUP(MONTH($A143)/3,0))</f>
        <v/>
      </c>
      <c r="J143" s="9">
        <f>IF($A143="","",MONTH($A143))</f>
        <v/>
      </c>
    </row>
    <row r="144">
      <c r="A144" s="17" t="n"/>
      <c r="B144" s="9" t="n"/>
      <c r="C144" s="9" t="n"/>
      <c r="D144" s="9" t="n"/>
      <c r="E144" s="10" t="n"/>
      <c r="F144" s="16" t="n"/>
      <c r="G144" s="10">
        <f>IF($A144="","",ROUND($E144*$F144,2))</f>
        <v/>
      </c>
      <c r="H144" s="10">
        <f>IF($A144="","",ROUND($E144+$G144,2))</f>
        <v/>
      </c>
      <c r="I144" s="9">
        <f>IF($A144="","","T"&amp;ROUNDUP(MONTH($A144)/3,0))</f>
        <v/>
      </c>
      <c r="J144" s="9">
        <f>IF($A144="","",MONTH($A144))</f>
        <v/>
      </c>
    </row>
    <row r="145">
      <c r="A145" s="17" t="n"/>
      <c r="B145" s="9" t="n"/>
      <c r="C145" s="9" t="n"/>
      <c r="D145" s="9" t="n"/>
      <c r="E145" s="10" t="n"/>
      <c r="F145" s="16" t="n"/>
      <c r="G145" s="10">
        <f>IF($A145="","",ROUND($E145*$F145,2))</f>
        <v/>
      </c>
      <c r="H145" s="10">
        <f>IF($A145="","",ROUND($E145+$G145,2))</f>
        <v/>
      </c>
      <c r="I145" s="9">
        <f>IF($A145="","","T"&amp;ROUNDUP(MONTH($A145)/3,0))</f>
        <v/>
      </c>
      <c r="J145" s="9">
        <f>IF($A145="","",MONTH($A145))</f>
        <v/>
      </c>
    </row>
    <row r="146">
      <c r="A146" s="17" t="n"/>
      <c r="B146" s="9" t="n"/>
      <c r="C146" s="9" t="n"/>
      <c r="D146" s="9" t="n"/>
      <c r="E146" s="10" t="n"/>
      <c r="F146" s="16" t="n"/>
      <c r="G146" s="10">
        <f>IF($A146="","",ROUND($E146*$F146,2))</f>
        <v/>
      </c>
      <c r="H146" s="10">
        <f>IF($A146="","",ROUND($E146+$G146,2))</f>
        <v/>
      </c>
      <c r="I146" s="9">
        <f>IF($A146="","","T"&amp;ROUNDUP(MONTH($A146)/3,0))</f>
        <v/>
      </c>
      <c r="J146" s="9">
        <f>IF($A146="","",MONTH($A146))</f>
        <v/>
      </c>
    </row>
    <row r="147">
      <c r="A147" s="17" t="n"/>
      <c r="B147" s="9" t="n"/>
      <c r="C147" s="9" t="n"/>
      <c r="D147" s="9" t="n"/>
      <c r="E147" s="10" t="n"/>
      <c r="F147" s="16" t="n"/>
      <c r="G147" s="10">
        <f>IF($A147="","",ROUND($E147*$F147,2))</f>
        <v/>
      </c>
      <c r="H147" s="10">
        <f>IF($A147="","",ROUND($E147+$G147,2))</f>
        <v/>
      </c>
      <c r="I147" s="9">
        <f>IF($A147="","","T"&amp;ROUNDUP(MONTH($A147)/3,0))</f>
        <v/>
      </c>
      <c r="J147" s="9">
        <f>IF($A147="","",MONTH($A147))</f>
        <v/>
      </c>
    </row>
    <row r="148">
      <c r="A148" s="17" t="n"/>
      <c r="B148" s="9" t="n"/>
      <c r="C148" s="9" t="n"/>
      <c r="D148" s="9" t="n"/>
      <c r="E148" s="10" t="n"/>
      <c r="F148" s="16" t="n"/>
      <c r="G148" s="10">
        <f>IF($A148="","",ROUND($E148*$F148,2))</f>
        <v/>
      </c>
      <c r="H148" s="10">
        <f>IF($A148="","",ROUND($E148+$G148,2))</f>
        <v/>
      </c>
      <c r="I148" s="9">
        <f>IF($A148="","","T"&amp;ROUNDUP(MONTH($A148)/3,0))</f>
        <v/>
      </c>
      <c r="J148" s="9">
        <f>IF($A148="","",MONTH($A148))</f>
        <v/>
      </c>
    </row>
    <row r="149">
      <c r="A149" s="17" t="n"/>
      <c r="B149" s="9" t="n"/>
      <c r="C149" s="9" t="n"/>
      <c r="D149" s="9" t="n"/>
      <c r="E149" s="10" t="n"/>
      <c r="F149" s="16" t="n"/>
      <c r="G149" s="10">
        <f>IF($A149="","",ROUND($E149*$F149,2))</f>
        <v/>
      </c>
      <c r="H149" s="10">
        <f>IF($A149="","",ROUND($E149+$G149,2))</f>
        <v/>
      </c>
      <c r="I149" s="9">
        <f>IF($A149="","","T"&amp;ROUNDUP(MONTH($A149)/3,0))</f>
        <v/>
      </c>
      <c r="J149" s="9">
        <f>IF($A149="","",MONTH($A149))</f>
        <v/>
      </c>
    </row>
    <row r="150">
      <c r="A150" s="17" t="n"/>
      <c r="B150" s="9" t="n"/>
      <c r="C150" s="9" t="n"/>
      <c r="D150" s="9" t="n"/>
      <c r="E150" s="10" t="n"/>
      <c r="F150" s="16" t="n"/>
      <c r="G150" s="10">
        <f>IF($A150="","",ROUND($E150*$F150,2))</f>
        <v/>
      </c>
      <c r="H150" s="10">
        <f>IF($A150="","",ROUND($E150+$G150,2))</f>
        <v/>
      </c>
      <c r="I150" s="9">
        <f>IF($A150="","","T"&amp;ROUNDUP(MONTH($A150)/3,0))</f>
        <v/>
      </c>
      <c r="J150" s="9">
        <f>IF($A150="","",MONTH($A150))</f>
        <v/>
      </c>
    </row>
    <row r="151">
      <c r="A151" s="17" t="n"/>
      <c r="B151" s="9" t="n"/>
      <c r="C151" s="9" t="n"/>
      <c r="D151" s="9" t="n"/>
      <c r="E151" s="10" t="n"/>
      <c r="F151" s="16" t="n"/>
      <c r="G151" s="10">
        <f>IF($A151="","",ROUND($E151*$F151,2))</f>
        <v/>
      </c>
      <c r="H151" s="10">
        <f>IF($A151="","",ROUND($E151+$G151,2))</f>
        <v/>
      </c>
      <c r="I151" s="9">
        <f>IF($A151="","","T"&amp;ROUNDUP(MONTH($A151)/3,0))</f>
        <v/>
      </c>
      <c r="J151" s="9">
        <f>IF($A151="","",MONTH($A151))</f>
        <v/>
      </c>
    </row>
    <row r="152">
      <c r="A152" s="17" t="n"/>
      <c r="B152" s="9" t="n"/>
      <c r="C152" s="9" t="n"/>
      <c r="D152" s="9" t="n"/>
      <c r="E152" s="10" t="n"/>
      <c r="F152" s="16" t="n"/>
      <c r="G152" s="10">
        <f>IF($A152="","",ROUND($E152*$F152,2))</f>
        <v/>
      </c>
      <c r="H152" s="10">
        <f>IF($A152="","",ROUND($E152+$G152,2))</f>
        <v/>
      </c>
      <c r="I152" s="9">
        <f>IF($A152="","","T"&amp;ROUNDUP(MONTH($A152)/3,0))</f>
        <v/>
      </c>
      <c r="J152" s="9">
        <f>IF($A152="","",MONTH($A152))</f>
        <v/>
      </c>
    </row>
    <row r="153">
      <c r="A153" s="17" t="n"/>
      <c r="B153" s="9" t="n"/>
      <c r="C153" s="9" t="n"/>
      <c r="D153" s="9" t="n"/>
      <c r="E153" s="10" t="n"/>
      <c r="F153" s="16" t="n"/>
      <c r="G153" s="10">
        <f>IF($A153="","",ROUND($E153*$F153,2))</f>
        <v/>
      </c>
      <c r="H153" s="10">
        <f>IF($A153="","",ROUND($E153+$G153,2))</f>
        <v/>
      </c>
      <c r="I153" s="9">
        <f>IF($A153="","","T"&amp;ROUNDUP(MONTH($A153)/3,0))</f>
        <v/>
      </c>
      <c r="J153" s="9">
        <f>IF($A153="","",MONTH($A153))</f>
        <v/>
      </c>
    </row>
    <row r="154">
      <c r="A154" s="17" t="n"/>
      <c r="B154" s="9" t="n"/>
      <c r="C154" s="9" t="n"/>
      <c r="D154" s="9" t="n"/>
      <c r="E154" s="10" t="n"/>
      <c r="F154" s="16" t="n"/>
      <c r="G154" s="10">
        <f>IF($A154="","",ROUND($E154*$F154,2))</f>
        <v/>
      </c>
      <c r="H154" s="10">
        <f>IF($A154="","",ROUND($E154+$G154,2))</f>
        <v/>
      </c>
      <c r="I154" s="9">
        <f>IF($A154="","","T"&amp;ROUNDUP(MONTH($A154)/3,0))</f>
        <v/>
      </c>
      <c r="J154" s="9">
        <f>IF($A154="","",MONTH($A154))</f>
        <v/>
      </c>
    </row>
    <row r="155">
      <c r="A155" s="17" t="n"/>
      <c r="B155" s="9" t="n"/>
      <c r="C155" s="9" t="n"/>
      <c r="D155" s="9" t="n"/>
      <c r="E155" s="10" t="n"/>
      <c r="F155" s="16" t="n"/>
      <c r="G155" s="10">
        <f>IF($A155="","",ROUND($E155*$F155,2))</f>
        <v/>
      </c>
      <c r="H155" s="10">
        <f>IF($A155="","",ROUND($E155+$G155,2))</f>
        <v/>
      </c>
      <c r="I155" s="9">
        <f>IF($A155="","","T"&amp;ROUNDUP(MONTH($A155)/3,0))</f>
        <v/>
      </c>
      <c r="J155" s="9">
        <f>IF($A155="","",MONTH($A155))</f>
        <v/>
      </c>
    </row>
    <row r="156">
      <c r="A156" s="17" t="n"/>
      <c r="B156" s="9" t="n"/>
      <c r="C156" s="9" t="n"/>
      <c r="D156" s="9" t="n"/>
      <c r="E156" s="10" t="n"/>
      <c r="F156" s="16" t="n"/>
      <c r="G156" s="10">
        <f>IF($A156="","",ROUND($E156*$F156,2))</f>
        <v/>
      </c>
      <c r="H156" s="10">
        <f>IF($A156="","",ROUND($E156+$G156,2))</f>
        <v/>
      </c>
      <c r="I156" s="9">
        <f>IF($A156="","","T"&amp;ROUNDUP(MONTH($A156)/3,0))</f>
        <v/>
      </c>
      <c r="J156" s="9">
        <f>IF($A156="","",MONTH($A156))</f>
        <v/>
      </c>
    </row>
    <row r="157">
      <c r="A157" s="17" t="n"/>
      <c r="B157" s="9" t="n"/>
      <c r="C157" s="9" t="n"/>
      <c r="D157" s="9" t="n"/>
      <c r="E157" s="10" t="n"/>
      <c r="F157" s="16" t="n"/>
      <c r="G157" s="10">
        <f>IF($A157="","",ROUND($E157*$F157,2))</f>
        <v/>
      </c>
      <c r="H157" s="10">
        <f>IF($A157="","",ROUND($E157+$G157,2))</f>
        <v/>
      </c>
      <c r="I157" s="9">
        <f>IF($A157="","","T"&amp;ROUNDUP(MONTH($A157)/3,0))</f>
        <v/>
      </c>
      <c r="J157" s="9">
        <f>IF($A157="","",MONTH($A157))</f>
        <v/>
      </c>
    </row>
    <row r="158">
      <c r="A158" s="17" t="n"/>
      <c r="B158" s="9" t="n"/>
      <c r="C158" s="9" t="n"/>
      <c r="D158" s="9" t="n"/>
      <c r="E158" s="10" t="n"/>
      <c r="F158" s="16" t="n"/>
      <c r="G158" s="10">
        <f>IF($A158="","",ROUND($E158*$F158,2))</f>
        <v/>
      </c>
      <c r="H158" s="10">
        <f>IF($A158="","",ROUND($E158+$G158,2))</f>
        <v/>
      </c>
      <c r="I158" s="9">
        <f>IF($A158="","","T"&amp;ROUNDUP(MONTH($A158)/3,0))</f>
        <v/>
      </c>
      <c r="J158" s="9">
        <f>IF($A158="","",MONTH($A158))</f>
        <v/>
      </c>
    </row>
    <row r="159">
      <c r="A159" s="17" t="n"/>
      <c r="B159" s="9" t="n"/>
      <c r="C159" s="9" t="n"/>
      <c r="D159" s="9" t="n"/>
      <c r="E159" s="10" t="n"/>
      <c r="F159" s="16" t="n"/>
      <c r="G159" s="10">
        <f>IF($A159="","",ROUND($E159*$F159,2))</f>
        <v/>
      </c>
      <c r="H159" s="10">
        <f>IF($A159="","",ROUND($E159+$G159,2))</f>
        <v/>
      </c>
      <c r="I159" s="9">
        <f>IF($A159="","","T"&amp;ROUNDUP(MONTH($A159)/3,0))</f>
        <v/>
      </c>
      <c r="J159" s="9">
        <f>IF($A159="","",MONTH($A159))</f>
        <v/>
      </c>
    </row>
    <row r="160">
      <c r="A160" s="17" t="n"/>
      <c r="B160" s="9" t="n"/>
      <c r="C160" s="9" t="n"/>
      <c r="D160" s="9" t="n"/>
      <c r="E160" s="10" t="n"/>
      <c r="F160" s="16" t="n"/>
      <c r="G160" s="10">
        <f>IF($A160="","",ROUND($E160*$F160,2))</f>
        <v/>
      </c>
      <c r="H160" s="10">
        <f>IF($A160="","",ROUND($E160+$G160,2))</f>
        <v/>
      </c>
      <c r="I160" s="9">
        <f>IF($A160="","","T"&amp;ROUNDUP(MONTH($A160)/3,0))</f>
        <v/>
      </c>
      <c r="J160" s="9">
        <f>IF($A160="","",MONTH($A160))</f>
        <v/>
      </c>
    </row>
    <row r="161">
      <c r="A161" s="17" t="n"/>
      <c r="B161" s="9" t="n"/>
      <c r="C161" s="9" t="n"/>
      <c r="D161" s="9" t="n"/>
      <c r="E161" s="10" t="n"/>
      <c r="F161" s="16" t="n"/>
      <c r="G161" s="10">
        <f>IF($A161="","",ROUND($E161*$F161,2))</f>
        <v/>
      </c>
      <c r="H161" s="10">
        <f>IF($A161="","",ROUND($E161+$G161,2))</f>
        <v/>
      </c>
      <c r="I161" s="9">
        <f>IF($A161="","","T"&amp;ROUNDUP(MONTH($A161)/3,0))</f>
        <v/>
      </c>
      <c r="J161" s="9">
        <f>IF($A161="","",MONTH($A161))</f>
        <v/>
      </c>
    </row>
    <row r="162">
      <c r="A162" s="17" t="n"/>
      <c r="B162" s="9" t="n"/>
      <c r="C162" s="9" t="n"/>
      <c r="D162" s="9" t="n"/>
      <c r="E162" s="10" t="n"/>
      <c r="F162" s="16" t="n"/>
      <c r="G162" s="10">
        <f>IF($A162="","",ROUND($E162*$F162,2))</f>
        <v/>
      </c>
      <c r="H162" s="10">
        <f>IF($A162="","",ROUND($E162+$G162,2))</f>
        <v/>
      </c>
      <c r="I162" s="9">
        <f>IF($A162="","","T"&amp;ROUNDUP(MONTH($A162)/3,0))</f>
        <v/>
      </c>
      <c r="J162" s="9">
        <f>IF($A162="","",MONTH($A162))</f>
        <v/>
      </c>
    </row>
    <row r="163">
      <c r="A163" s="17" t="n"/>
      <c r="B163" s="9" t="n"/>
      <c r="C163" s="9" t="n"/>
      <c r="D163" s="9" t="n"/>
      <c r="E163" s="10" t="n"/>
      <c r="F163" s="16" t="n"/>
      <c r="G163" s="10">
        <f>IF($A163="","",ROUND($E163*$F163,2))</f>
        <v/>
      </c>
      <c r="H163" s="10">
        <f>IF($A163="","",ROUND($E163+$G163,2))</f>
        <v/>
      </c>
      <c r="I163" s="9">
        <f>IF($A163="","","T"&amp;ROUNDUP(MONTH($A163)/3,0))</f>
        <v/>
      </c>
      <c r="J163" s="9">
        <f>IF($A163="","",MONTH($A163))</f>
        <v/>
      </c>
    </row>
    <row r="164">
      <c r="A164" s="17" t="n"/>
      <c r="B164" s="9" t="n"/>
      <c r="C164" s="9" t="n"/>
      <c r="D164" s="9" t="n"/>
      <c r="E164" s="10" t="n"/>
      <c r="F164" s="16" t="n"/>
      <c r="G164" s="10">
        <f>IF($A164="","",ROUND($E164*$F164,2))</f>
        <v/>
      </c>
      <c r="H164" s="10">
        <f>IF($A164="","",ROUND($E164+$G164,2))</f>
        <v/>
      </c>
      <c r="I164" s="9">
        <f>IF($A164="","","T"&amp;ROUNDUP(MONTH($A164)/3,0))</f>
        <v/>
      </c>
      <c r="J164" s="9">
        <f>IF($A164="","",MONTH($A164))</f>
        <v/>
      </c>
    </row>
    <row r="165">
      <c r="A165" s="17" t="n"/>
      <c r="B165" s="9" t="n"/>
      <c r="C165" s="9" t="n"/>
      <c r="D165" s="9" t="n"/>
      <c r="E165" s="10" t="n"/>
      <c r="F165" s="16" t="n"/>
      <c r="G165" s="10">
        <f>IF($A165="","",ROUND($E165*$F165,2))</f>
        <v/>
      </c>
      <c r="H165" s="10">
        <f>IF($A165="","",ROUND($E165+$G165,2))</f>
        <v/>
      </c>
      <c r="I165" s="9">
        <f>IF($A165="","","T"&amp;ROUNDUP(MONTH($A165)/3,0))</f>
        <v/>
      </c>
      <c r="J165" s="9">
        <f>IF($A165="","",MONTH($A165))</f>
        <v/>
      </c>
    </row>
    <row r="166">
      <c r="A166" s="17" t="n"/>
      <c r="B166" s="9" t="n"/>
      <c r="C166" s="9" t="n"/>
      <c r="D166" s="9" t="n"/>
      <c r="E166" s="10" t="n"/>
      <c r="F166" s="16" t="n"/>
      <c r="G166" s="10">
        <f>IF($A166="","",ROUND($E166*$F166,2))</f>
        <v/>
      </c>
      <c r="H166" s="10">
        <f>IF($A166="","",ROUND($E166+$G166,2))</f>
        <v/>
      </c>
      <c r="I166" s="9">
        <f>IF($A166="","","T"&amp;ROUNDUP(MONTH($A166)/3,0))</f>
        <v/>
      </c>
      <c r="J166" s="9">
        <f>IF($A166="","",MONTH($A166))</f>
        <v/>
      </c>
    </row>
    <row r="167">
      <c r="A167" s="17" t="n"/>
      <c r="B167" s="9" t="n"/>
      <c r="C167" s="9" t="n"/>
      <c r="D167" s="9" t="n"/>
      <c r="E167" s="10" t="n"/>
      <c r="F167" s="16" t="n"/>
      <c r="G167" s="10">
        <f>IF($A167="","",ROUND($E167*$F167,2))</f>
        <v/>
      </c>
      <c r="H167" s="10">
        <f>IF($A167="","",ROUND($E167+$G167,2))</f>
        <v/>
      </c>
      <c r="I167" s="9">
        <f>IF($A167="","","T"&amp;ROUNDUP(MONTH($A167)/3,0))</f>
        <v/>
      </c>
      <c r="J167" s="9">
        <f>IF($A167="","",MONTH($A167))</f>
        <v/>
      </c>
    </row>
    <row r="168">
      <c r="A168" s="17" t="n"/>
      <c r="B168" s="9" t="n"/>
      <c r="C168" s="9" t="n"/>
      <c r="D168" s="9" t="n"/>
      <c r="E168" s="10" t="n"/>
      <c r="F168" s="16" t="n"/>
      <c r="G168" s="10">
        <f>IF($A168="","",ROUND($E168*$F168,2))</f>
        <v/>
      </c>
      <c r="H168" s="10">
        <f>IF($A168="","",ROUND($E168+$G168,2))</f>
        <v/>
      </c>
      <c r="I168" s="9">
        <f>IF($A168="","","T"&amp;ROUNDUP(MONTH($A168)/3,0))</f>
        <v/>
      </c>
      <c r="J168" s="9">
        <f>IF($A168="","",MONTH($A168))</f>
        <v/>
      </c>
    </row>
    <row r="169">
      <c r="A169" s="17" t="n"/>
      <c r="B169" s="9" t="n"/>
      <c r="C169" s="9" t="n"/>
      <c r="D169" s="9" t="n"/>
      <c r="E169" s="10" t="n"/>
      <c r="F169" s="16" t="n"/>
      <c r="G169" s="10">
        <f>IF($A169="","",ROUND($E169*$F169,2))</f>
        <v/>
      </c>
      <c r="H169" s="10">
        <f>IF($A169="","",ROUND($E169+$G169,2))</f>
        <v/>
      </c>
      <c r="I169" s="9">
        <f>IF($A169="","","T"&amp;ROUNDUP(MONTH($A169)/3,0))</f>
        <v/>
      </c>
      <c r="J169" s="9">
        <f>IF($A169="","",MONTH($A169))</f>
        <v/>
      </c>
    </row>
    <row r="170">
      <c r="A170" s="17" t="n"/>
      <c r="B170" s="9" t="n"/>
      <c r="C170" s="9" t="n"/>
      <c r="D170" s="9" t="n"/>
      <c r="E170" s="10" t="n"/>
      <c r="F170" s="16" t="n"/>
      <c r="G170" s="10">
        <f>IF($A170="","",ROUND($E170*$F170,2))</f>
        <v/>
      </c>
      <c r="H170" s="10">
        <f>IF($A170="","",ROUND($E170+$G170,2))</f>
        <v/>
      </c>
      <c r="I170" s="9">
        <f>IF($A170="","","T"&amp;ROUNDUP(MONTH($A170)/3,0))</f>
        <v/>
      </c>
      <c r="J170" s="9">
        <f>IF($A170="","",MONTH($A170))</f>
        <v/>
      </c>
    </row>
    <row r="171">
      <c r="A171" s="17" t="n"/>
      <c r="B171" s="9" t="n"/>
      <c r="C171" s="9" t="n"/>
      <c r="D171" s="9" t="n"/>
      <c r="E171" s="10" t="n"/>
      <c r="F171" s="16" t="n"/>
      <c r="G171" s="10">
        <f>IF($A171="","",ROUND($E171*$F171,2))</f>
        <v/>
      </c>
      <c r="H171" s="10">
        <f>IF($A171="","",ROUND($E171+$G171,2))</f>
        <v/>
      </c>
      <c r="I171" s="9">
        <f>IF($A171="","","T"&amp;ROUNDUP(MONTH($A171)/3,0))</f>
        <v/>
      </c>
      <c r="J171" s="9">
        <f>IF($A171="","",MONTH($A171))</f>
        <v/>
      </c>
    </row>
    <row r="172">
      <c r="A172" s="17" t="n"/>
      <c r="B172" s="9" t="n"/>
      <c r="C172" s="9" t="n"/>
      <c r="D172" s="9" t="n"/>
      <c r="E172" s="10" t="n"/>
      <c r="F172" s="16" t="n"/>
      <c r="G172" s="10">
        <f>IF($A172="","",ROUND($E172*$F172,2))</f>
        <v/>
      </c>
      <c r="H172" s="10">
        <f>IF($A172="","",ROUND($E172+$G172,2))</f>
        <v/>
      </c>
      <c r="I172" s="9">
        <f>IF($A172="","","T"&amp;ROUNDUP(MONTH($A172)/3,0))</f>
        <v/>
      </c>
      <c r="J172" s="9">
        <f>IF($A172="","",MONTH($A172))</f>
        <v/>
      </c>
    </row>
    <row r="173">
      <c r="A173" s="17" t="n"/>
      <c r="B173" s="9" t="n"/>
      <c r="C173" s="9" t="n"/>
      <c r="D173" s="9" t="n"/>
      <c r="E173" s="10" t="n"/>
      <c r="F173" s="16" t="n"/>
      <c r="G173" s="10">
        <f>IF($A173="","",ROUND($E173*$F173,2))</f>
        <v/>
      </c>
      <c r="H173" s="10">
        <f>IF($A173="","",ROUND($E173+$G173,2))</f>
        <v/>
      </c>
      <c r="I173" s="9">
        <f>IF($A173="","","T"&amp;ROUNDUP(MONTH($A173)/3,0))</f>
        <v/>
      </c>
      <c r="J173" s="9">
        <f>IF($A173="","",MONTH($A173))</f>
        <v/>
      </c>
    </row>
    <row r="174">
      <c r="A174" s="17" t="n"/>
      <c r="B174" s="9" t="n"/>
      <c r="C174" s="9" t="n"/>
      <c r="D174" s="9" t="n"/>
      <c r="E174" s="10" t="n"/>
      <c r="F174" s="16" t="n"/>
      <c r="G174" s="10">
        <f>IF($A174="","",ROUND($E174*$F174,2))</f>
        <v/>
      </c>
      <c r="H174" s="10">
        <f>IF($A174="","",ROUND($E174+$G174,2))</f>
        <v/>
      </c>
      <c r="I174" s="9">
        <f>IF($A174="","","T"&amp;ROUNDUP(MONTH($A174)/3,0))</f>
        <v/>
      </c>
      <c r="J174" s="9">
        <f>IF($A174="","",MONTH($A174))</f>
        <v/>
      </c>
    </row>
    <row r="175">
      <c r="A175" s="17" t="n"/>
      <c r="B175" s="9" t="n"/>
      <c r="C175" s="9" t="n"/>
      <c r="D175" s="9" t="n"/>
      <c r="E175" s="10" t="n"/>
      <c r="F175" s="16" t="n"/>
      <c r="G175" s="10">
        <f>IF($A175="","",ROUND($E175*$F175,2))</f>
        <v/>
      </c>
      <c r="H175" s="10">
        <f>IF($A175="","",ROUND($E175+$G175,2))</f>
        <v/>
      </c>
      <c r="I175" s="9">
        <f>IF($A175="","","T"&amp;ROUNDUP(MONTH($A175)/3,0))</f>
        <v/>
      </c>
      <c r="J175" s="9">
        <f>IF($A175="","",MONTH($A175))</f>
        <v/>
      </c>
    </row>
    <row r="176">
      <c r="A176" s="17" t="n"/>
      <c r="B176" s="9" t="n"/>
      <c r="C176" s="9" t="n"/>
      <c r="D176" s="9" t="n"/>
      <c r="E176" s="10" t="n"/>
      <c r="F176" s="16" t="n"/>
      <c r="G176" s="10">
        <f>IF($A176="","",ROUND($E176*$F176,2))</f>
        <v/>
      </c>
      <c r="H176" s="10">
        <f>IF($A176="","",ROUND($E176+$G176,2))</f>
        <v/>
      </c>
      <c r="I176" s="9">
        <f>IF($A176="","","T"&amp;ROUNDUP(MONTH($A176)/3,0))</f>
        <v/>
      </c>
      <c r="J176" s="9">
        <f>IF($A176="","",MONTH($A176))</f>
        <v/>
      </c>
    </row>
    <row r="177">
      <c r="A177" s="17" t="n"/>
      <c r="B177" s="9" t="n"/>
      <c r="C177" s="9" t="n"/>
      <c r="D177" s="9" t="n"/>
      <c r="E177" s="10" t="n"/>
      <c r="F177" s="16" t="n"/>
      <c r="G177" s="10">
        <f>IF($A177="","",ROUND($E177*$F177,2))</f>
        <v/>
      </c>
      <c r="H177" s="10">
        <f>IF($A177="","",ROUND($E177+$G177,2))</f>
        <v/>
      </c>
      <c r="I177" s="9">
        <f>IF($A177="","","T"&amp;ROUNDUP(MONTH($A177)/3,0))</f>
        <v/>
      </c>
      <c r="J177" s="9">
        <f>IF($A177="","",MONTH($A177))</f>
        <v/>
      </c>
    </row>
    <row r="178">
      <c r="A178" s="17" t="n"/>
      <c r="B178" s="9" t="n"/>
      <c r="C178" s="9" t="n"/>
      <c r="D178" s="9" t="n"/>
      <c r="E178" s="10" t="n"/>
      <c r="F178" s="16" t="n"/>
      <c r="G178" s="10">
        <f>IF($A178="","",ROUND($E178*$F178,2))</f>
        <v/>
      </c>
      <c r="H178" s="10">
        <f>IF($A178="","",ROUND($E178+$G178,2))</f>
        <v/>
      </c>
      <c r="I178" s="9">
        <f>IF($A178="","","T"&amp;ROUNDUP(MONTH($A178)/3,0))</f>
        <v/>
      </c>
      <c r="J178" s="9">
        <f>IF($A178="","",MONTH($A178))</f>
        <v/>
      </c>
    </row>
    <row r="179">
      <c r="A179" s="17" t="n"/>
      <c r="B179" s="9" t="n"/>
      <c r="C179" s="9" t="n"/>
      <c r="D179" s="9" t="n"/>
      <c r="E179" s="10" t="n"/>
      <c r="F179" s="16" t="n"/>
      <c r="G179" s="10">
        <f>IF($A179="","",ROUND($E179*$F179,2))</f>
        <v/>
      </c>
      <c r="H179" s="10">
        <f>IF($A179="","",ROUND($E179+$G179,2))</f>
        <v/>
      </c>
      <c r="I179" s="9">
        <f>IF($A179="","","T"&amp;ROUNDUP(MONTH($A179)/3,0))</f>
        <v/>
      </c>
      <c r="J179" s="9">
        <f>IF($A179="","",MONTH($A179))</f>
        <v/>
      </c>
    </row>
    <row r="180">
      <c r="A180" s="17" t="n"/>
      <c r="B180" s="9" t="n"/>
      <c r="C180" s="9" t="n"/>
      <c r="D180" s="9" t="n"/>
      <c r="E180" s="10" t="n"/>
      <c r="F180" s="16" t="n"/>
      <c r="G180" s="10">
        <f>IF($A180="","",ROUND($E180*$F180,2))</f>
        <v/>
      </c>
      <c r="H180" s="10">
        <f>IF($A180="","",ROUND($E180+$G180,2))</f>
        <v/>
      </c>
      <c r="I180" s="9">
        <f>IF($A180="","","T"&amp;ROUNDUP(MONTH($A180)/3,0))</f>
        <v/>
      </c>
      <c r="J180" s="9">
        <f>IF($A180="","",MONTH($A180))</f>
        <v/>
      </c>
    </row>
    <row r="181">
      <c r="A181" s="17" t="n"/>
      <c r="B181" s="9" t="n"/>
      <c r="C181" s="9" t="n"/>
      <c r="D181" s="9" t="n"/>
      <c r="E181" s="10" t="n"/>
      <c r="F181" s="16" t="n"/>
      <c r="G181" s="10">
        <f>IF($A181="","",ROUND($E181*$F181,2))</f>
        <v/>
      </c>
      <c r="H181" s="10">
        <f>IF($A181="","",ROUND($E181+$G181,2))</f>
        <v/>
      </c>
      <c r="I181" s="9">
        <f>IF($A181="","","T"&amp;ROUNDUP(MONTH($A181)/3,0))</f>
        <v/>
      </c>
      <c r="J181" s="9">
        <f>IF($A181="","",MONTH($A181))</f>
        <v/>
      </c>
    </row>
    <row r="182">
      <c r="A182" s="17" t="n"/>
      <c r="B182" s="9" t="n"/>
      <c r="C182" s="9" t="n"/>
      <c r="D182" s="9" t="n"/>
      <c r="E182" s="10" t="n"/>
      <c r="F182" s="16" t="n"/>
      <c r="G182" s="10">
        <f>IF($A182="","",ROUND($E182*$F182,2))</f>
        <v/>
      </c>
      <c r="H182" s="10">
        <f>IF($A182="","",ROUND($E182+$G182,2))</f>
        <v/>
      </c>
      <c r="I182" s="9">
        <f>IF($A182="","","T"&amp;ROUNDUP(MONTH($A182)/3,0))</f>
        <v/>
      </c>
      <c r="J182" s="9">
        <f>IF($A182="","",MONTH($A182))</f>
        <v/>
      </c>
    </row>
    <row r="183">
      <c r="A183" s="17" t="n"/>
      <c r="B183" s="9" t="n"/>
      <c r="C183" s="9" t="n"/>
      <c r="D183" s="9" t="n"/>
      <c r="E183" s="10" t="n"/>
      <c r="F183" s="16" t="n"/>
      <c r="G183" s="10">
        <f>IF($A183="","",ROUND($E183*$F183,2))</f>
        <v/>
      </c>
      <c r="H183" s="10">
        <f>IF($A183="","",ROUND($E183+$G183,2))</f>
        <v/>
      </c>
      <c r="I183" s="9">
        <f>IF($A183="","","T"&amp;ROUNDUP(MONTH($A183)/3,0))</f>
        <v/>
      </c>
      <c r="J183" s="9">
        <f>IF($A183="","",MONTH($A183))</f>
        <v/>
      </c>
    </row>
    <row r="184">
      <c r="A184" s="17" t="n"/>
      <c r="B184" s="9" t="n"/>
      <c r="C184" s="9" t="n"/>
      <c r="D184" s="9" t="n"/>
      <c r="E184" s="10" t="n"/>
      <c r="F184" s="16" t="n"/>
      <c r="G184" s="10">
        <f>IF($A184="","",ROUND($E184*$F184,2))</f>
        <v/>
      </c>
      <c r="H184" s="10">
        <f>IF($A184="","",ROUND($E184+$G184,2))</f>
        <v/>
      </c>
      <c r="I184" s="9">
        <f>IF($A184="","","T"&amp;ROUNDUP(MONTH($A184)/3,0))</f>
        <v/>
      </c>
      <c r="J184" s="9">
        <f>IF($A184="","",MONTH($A184))</f>
        <v/>
      </c>
    </row>
    <row r="185">
      <c r="A185" s="17" t="n"/>
      <c r="B185" s="9" t="n"/>
      <c r="C185" s="9" t="n"/>
      <c r="D185" s="9" t="n"/>
      <c r="E185" s="10" t="n"/>
      <c r="F185" s="16" t="n"/>
      <c r="G185" s="10">
        <f>IF($A185="","",ROUND($E185*$F185,2))</f>
        <v/>
      </c>
      <c r="H185" s="10">
        <f>IF($A185="","",ROUND($E185+$G185,2))</f>
        <v/>
      </c>
      <c r="I185" s="9">
        <f>IF($A185="","","T"&amp;ROUNDUP(MONTH($A185)/3,0))</f>
        <v/>
      </c>
      <c r="J185" s="9">
        <f>IF($A185="","",MONTH($A185))</f>
        <v/>
      </c>
    </row>
    <row r="186">
      <c r="A186" s="17" t="n"/>
      <c r="B186" s="9" t="n"/>
      <c r="C186" s="9" t="n"/>
      <c r="D186" s="9" t="n"/>
      <c r="E186" s="10" t="n"/>
      <c r="F186" s="16" t="n"/>
      <c r="G186" s="10">
        <f>IF($A186="","",ROUND($E186*$F186,2))</f>
        <v/>
      </c>
      <c r="H186" s="10">
        <f>IF($A186="","",ROUND($E186+$G186,2))</f>
        <v/>
      </c>
      <c r="I186" s="9">
        <f>IF($A186="","","T"&amp;ROUNDUP(MONTH($A186)/3,0))</f>
        <v/>
      </c>
      <c r="J186" s="9">
        <f>IF($A186="","",MONTH($A186))</f>
        <v/>
      </c>
    </row>
    <row r="187">
      <c r="A187" s="17" t="n"/>
      <c r="B187" s="9" t="n"/>
      <c r="C187" s="9" t="n"/>
      <c r="D187" s="9" t="n"/>
      <c r="E187" s="10" t="n"/>
      <c r="F187" s="16" t="n"/>
      <c r="G187" s="10">
        <f>IF($A187="","",ROUND($E187*$F187,2))</f>
        <v/>
      </c>
      <c r="H187" s="10">
        <f>IF($A187="","",ROUND($E187+$G187,2))</f>
        <v/>
      </c>
      <c r="I187" s="9">
        <f>IF($A187="","","T"&amp;ROUNDUP(MONTH($A187)/3,0))</f>
        <v/>
      </c>
      <c r="J187" s="9">
        <f>IF($A187="","",MONTH($A187))</f>
        <v/>
      </c>
    </row>
    <row r="188">
      <c r="A188" s="17" t="n"/>
      <c r="B188" s="9" t="n"/>
      <c r="C188" s="9" t="n"/>
      <c r="D188" s="9" t="n"/>
      <c r="E188" s="10" t="n"/>
      <c r="F188" s="16" t="n"/>
      <c r="G188" s="10">
        <f>IF($A188="","",ROUND($E188*$F188,2))</f>
        <v/>
      </c>
      <c r="H188" s="10">
        <f>IF($A188="","",ROUND($E188+$G188,2))</f>
        <v/>
      </c>
      <c r="I188" s="9">
        <f>IF($A188="","","T"&amp;ROUNDUP(MONTH($A188)/3,0))</f>
        <v/>
      </c>
      <c r="J188" s="9">
        <f>IF($A188="","",MONTH($A188))</f>
        <v/>
      </c>
    </row>
    <row r="189">
      <c r="A189" s="17" t="n"/>
      <c r="B189" s="9" t="n"/>
      <c r="C189" s="9" t="n"/>
      <c r="D189" s="9" t="n"/>
      <c r="E189" s="10" t="n"/>
      <c r="F189" s="16" t="n"/>
      <c r="G189" s="10">
        <f>IF($A189="","",ROUND($E189*$F189,2))</f>
        <v/>
      </c>
      <c r="H189" s="10">
        <f>IF($A189="","",ROUND($E189+$G189,2))</f>
        <v/>
      </c>
      <c r="I189" s="9">
        <f>IF($A189="","","T"&amp;ROUNDUP(MONTH($A189)/3,0))</f>
        <v/>
      </c>
      <c r="J189" s="9">
        <f>IF($A189="","",MONTH($A189))</f>
        <v/>
      </c>
    </row>
    <row r="190">
      <c r="A190" s="17" t="n"/>
      <c r="B190" s="9" t="n"/>
      <c r="C190" s="9" t="n"/>
      <c r="D190" s="9" t="n"/>
      <c r="E190" s="10" t="n"/>
      <c r="F190" s="16" t="n"/>
      <c r="G190" s="10">
        <f>IF($A190="","",ROUND($E190*$F190,2))</f>
        <v/>
      </c>
      <c r="H190" s="10">
        <f>IF($A190="","",ROUND($E190+$G190,2))</f>
        <v/>
      </c>
      <c r="I190" s="9">
        <f>IF($A190="","","T"&amp;ROUNDUP(MONTH($A190)/3,0))</f>
        <v/>
      </c>
      <c r="J190" s="9">
        <f>IF($A190="","",MONTH($A190))</f>
        <v/>
      </c>
    </row>
    <row r="191">
      <c r="A191" s="17" t="n"/>
      <c r="B191" s="9" t="n"/>
      <c r="C191" s="9" t="n"/>
      <c r="D191" s="9" t="n"/>
      <c r="E191" s="10" t="n"/>
      <c r="F191" s="16" t="n"/>
      <c r="G191" s="10">
        <f>IF($A191="","",ROUND($E191*$F191,2))</f>
        <v/>
      </c>
      <c r="H191" s="10">
        <f>IF($A191="","",ROUND($E191+$G191,2))</f>
        <v/>
      </c>
      <c r="I191" s="9">
        <f>IF($A191="","","T"&amp;ROUNDUP(MONTH($A191)/3,0))</f>
        <v/>
      </c>
      <c r="J191" s="9">
        <f>IF($A191="","",MONTH($A191))</f>
        <v/>
      </c>
    </row>
    <row r="192">
      <c r="A192" s="17" t="n"/>
      <c r="B192" s="9" t="n"/>
      <c r="C192" s="9" t="n"/>
      <c r="D192" s="9" t="n"/>
      <c r="E192" s="10" t="n"/>
      <c r="F192" s="16" t="n"/>
      <c r="G192" s="10">
        <f>IF($A192="","",ROUND($E192*$F192,2))</f>
        <v/>
      </c>
      <c r="H192" s="10">
        <f>IF($A192="","",ROUND($E192+$G192,2))</f>
        <v/>
      </c>
      <c r="I192" s="9">
        <f>IF($A192="","","T"&amp;ROUNDUP(MONTH($A192)/3,0))</f>
        <v/>
      </c>
      <c r="J192" s="9">
        <f>IF($A192="","",MONTH($A192))</f>
        <v/>
      </c>
    </row>
    <row r="193">
      <c r="A193" s="17" t="n"/>
      <c r="B193" s="9" t="n"/>
      <c r="C193" s="9" t="n"/>
      <c r="D193" s="9" t="n"/>
      <c r="E193" s="10" t="n"/>
      <c r="F193" s="16" t="n"/>
      <c r="G193" s="10">
        <f>IF($A193="","",ROUND($E193*$F193,2))</f>
        <v/>
      </c>
      <c r="H193" s="10">
        <f>IF($A193="","",ROUND($E193+$G193,2))</f>
        <v/>
      </c>
      <c r="I193" s="9">
        <f>IF($A193="","","T"&amp;ROUNDUP(MONTH($A193)/3,0))</f>
        <v/>
      </c>
      <c r="J193" s="9">
        <f>IF($A193="","",MONTH($A193))</f>
        <v/>
      </c>
    </row>
    <row r="194">
      <c r="A194" s="17" t="n"/>
      <c r="B194" s="9" t="n"/>
      <c r="C194" s="9" t="n"/>
      <c r="D194" s="9" t="n"/>
      <c r="E194" s="10" t="n"/>
      <c r="F194" s="16" t="n"/>
      <c r="G194" s="10">
        <f>IF($A194="","",ROUND($E194*$F194,2))</f>
        <v/>
      </c>
      <c r="H194" s="10">
        <f>IF($A194="","",ROUND($E194+$G194,2))</f>
        <v/>
      </c>
      <c r="I194" s="9">
        <f>IF($A194="","","T"&amp;ROUNDUP(MONTH($A194)/3,0))</f>
        <v/>
      </c>
      <c r="J194" s="9">
        <f>IF($A194="","",MONTH($A194))</f>
        <v/>
      </c>
    </row>
    <row r="195">
      <c r="A195" s="17" t="n"/>
      <c r="B195" s="9" t="n"/>
      <c r="C195" s="9" t="n"/>
      <c r="D195" s="9" t="n"/>
      <c r="E195" s="10" t="n"/>
      <c r="F195" s="16" t="n"/>
      <c r="G195" s="10">
        <f>IF($A195="","",ROUND($E195*$F195,2))</f>
        <v/>
      </c>
      <c r="H195" s="10">
        <f>IF($A195="","",ROUND($E195+$G195,2))</f>
        <v/>
      </c>
      <c r="I195" s="9">
        <f>IF($A195="","","T"&amp;ROUNDUP(MONTH($A195)/3,0))</f>
        <v/>
      </c>
      <c r="J195" s="9">
        <f>IF($A195="","",MONTH($A195))</f>
        <v/>
      </c>
    </row>
    <row r="196">
      <c r="A196" s="17" t="n"/>
      <c r="B196" s="9" t="n"/>
      <c r="C196" s="9" t="n"/>
      <c r="D196" s="9" t="n"/>
      <c r="E196" s="10" t="n"/>
      <c r="F196" s="16" t="n"/>
      <c r="G196" s="10">
        <f>IF($A196="","",ROUND($E196*$F196,2))</f>
        <v/>
      </c>
      <c r="H196" s="10">
        <f>IF($A196="","",ROUND($E196+$G196,2))</f>
        <v/>
      </c>
      <c r="I196" s="9">
        <f>IF($A196="","","T"&amp;ROUNDUP(MONTH($A196)/3,0))</f>
        <v/>
      </c>
      <c r="J196" s="9">
        <f>IF($A196="","",MONTH($A196))</f>
        <v/>
      </c>
    </row>
    <row r="197">
      <c r="A197" s="17" t="n"/>
      <c r="B197" s="9" t="n"/>
      <c r="C197" s="9" t="n"/>
      <c r="D197" s="9" t="n"/>
      <c r="E197" s="10" t="n"/>
      <c r="F197" s="16" t="n"/>
      <c r="G197" s="10">
        <f>IF($A197="","",ROUND($E197*$F197,2))</f>
        <v/>
      </c>
      <c r="H197" s="10">
        <f>IF($A197="","",ROUND($E197+$G197,2))</f>
        <v/>
      </c>
      <c r="I197" s="9">
        <f>IF($A197="","","T"&amp;ROUNDUP(MONTH($A197)/3,0))</f>
        <v/>
      </c>
      <c r="J197" s="9">
        <f>IF($A197="","",MONTH($A197))</f>
        <v/>
      </c>
    </row>
    <row r="198">
      <c r="A198" s="17" t="n"/>
      <c r="B198" s="9" t="n"/>
      <c r="C198" s="9" t="n"/>
      <c r="D198" s="9" t="n"/>
      <c r="E198" s="10" t="n"/>
      <c r="F198" s="16" t="n"/>
      <c r="G198" s="10">
        <f>IF($A198="","",ROUND($E198*$F198,2))</f>
        <v/>
      </c>
      <c r="H198" s="10">
        <f>IF($A198="","",ROUND($E198+$G198,2))</f>
        <v/>
      </c>
      <c r="I198" s="9">
        <f>IF($A198="","","T"&amp;ROUNDUP(MONTH($A198)/3,0))</f>
        <v/>
      </c>
      <c r="J198" s="9">
        <f>IF($A198="","",MONTH($A198))</f>
        <v/>
      </c>
    </row>
    <row r="199">
      <c r="A199" s="17" t="n"/>
      <c r="B199" s="9" t="n"/>
      <c r="C199" s="9" t="n"/>
      <c r="D199" s="9" t="n"/>
      <c r="E199" s="10" t="n"/>
      <c r="F199" s="16" t="n"/>
      <c r="G199" s="10">
        <f>IF($A199="","",ROUND($E199*$F199,2))</f>
        <v/>
      </c>
      <c r="H199" s="10">
        <f>IF($A199="","",ROUND($E199+$G199,2))</f>
        <v/>
      </c>
      <c r="I199" s="9">
        <f>IF($A199="","","T"&amp;ROUNDUP(MONTH($A199)/3,0))</f>
        <v/>
      </c>
      <c r="J199" s="9">
        <f>IF($A199="","",MONTH($A199))</f>
        <v/>
      </c>
    </row>
    <row r="200">
      <c r="A200" s="17" t="n"/>
      <c r="B200" s="9" t="n"/>
      <c r="C200" s="9" t="n"/>
      <c r="D200" s="9" t="n"/>
      <c r="E200" s="10" t="n"/>
      <c r="F200" s="16" t="n"/>
      <c r="G200" s="10">
        <f>IF($A200="","",ROUND($E200*$F200,2))</f>
        <v/>
      </c>
      <c r="H200" s="10">
        <f>IF($A200="","",ROUND($E200+$G200,2))</f>
        <v/>
      </c>
      <c r="I200" s="9">
        <f>IF($A200="","","T"&amp;ROUNDUP(MONTH($A200)/3,0))</f>
        <v/>
      </c>
      <c r="J200" s="9">
        <f>IF($A200="","",MONTH($A200))</f>
        <v/>
      </c>
    </row>
    <row r="201">
      <c r="A201" s="17" t="n"/>
      <c r="B201" s="9" t="n"/>
      <c r="C201" s="9" t="n"/>
      <c r="D201" s="9" t="n"/>
      <c r="E201" s="10" t="n"/>
      <c r="F201" s="16" t="n"/>
      <c r="G201" s="10">
        <f>IF($A201="","",ROUND($E201*$F201,2))</f>
        <v/>
      </c>
      <c r="H201" s="10">
        <f>IF($A201="","",ROUND($E201+$G201,2))</f>
        <v/>
      </c>
      <c r="I201" s="9">
        <f>IF($A201="","","T"&amp;ROUNDUP(MONTH($A201)/3,0))</f>
        <v/>
      </c>
      <c r="J201" s="9">
        <f>IF($A201="","",MONTH($A201))</f>
        <v/>
      </c>
    </row>
  </sheetData>
  <dataValidations count="3">
    <dataValidation sqref="D2:D201" showDropDown="0" showInputMessage="0" showErrorMessage="0" allowBlank="1" type="list">
      <formula1>"Entrada,Saída"</formula1>
    </dataValidation>
    <dataValidation sqref="C2:C201" showDropDown="0" showInputMessage="0" showErrorMessage="0" allowBlank="1" type="list">
      <formula1>='Configuração'!$A$12:$A$14</formula1>
    </dataValidation>
    <dataValidation sqref="F2:F201" showDropDown="0" showInputMessage="0" showErrorMessage="0" allowBlank="1" type="list">
      <formula1>='Configuração'!$B$7:$B$10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15" customWidth="1" min="4" max="4"/>
    <col width="15" customWidth="1" min="5" max="5"/>
    <col width="30" customWidth="1" min="6" max="6"/>
  </cols>
  <sheetData>
    <row r="1">
      <c r="A1" s="1" t="inlineStr">
        <is>
          <t>Fluxo de caixa mensal</t>
        </is>
      </c>
    </row>
    <row r="2">
      <c r="A2" s="6" t="inlineStr">
        <is>
          <t>As colunas Entradas e Saídas são calculadas a partir da folha «Movimentos». Preencha só o Saldo inicial de janeiro.</t>
        </is>
      </c>
    </row>
    <row r="4">
      <c r="A4" s="7" t="inlineStr">
        <is>
          <t>Mês</t>
        </is>
      </c>
      <c r="B4" s="7" t="inlineStr">
        <is>
          <t>Saldo inicial</t>
        </is>
      </c>
      <c r="C4" s="7" t="inlineStr">
        <is>
          <t>Entradas</t>
        </is>
      </c>
      <c r="D4" s="7" t="inlineStr">
        <is>
          <t>Saídas</t>
        </is>
      </c>
      <c r="E4" s="7" t="inlineStr">
        <is>
          <t>Saldo final</t>
        </is>
      </c>
      <c r="F4" s="7" t="inlineStr">
        <is>
          <t>Notas</t>
        </is>
      </c>
    </row>
    <row r="5">
      <c r="A5" s="18" t="inlineStr">
        <is>
          <t>Jan</t>
        </is>
      </c>
      <c r="B5" s="10" t="n">
        <v>0</v>
      </c>
      <c r="C5" s="10">
        <f>SUMIFS(Movimentos!$H$2:$H$201,Movimentos!$D$2:$D$201,"Entrada",Movimentos!$J$2:$J$201,1)</f>
        <v/>
      </c>
      <c r="D5" s="10">
        <f>SUMIFS(Movimentos!$H$2:$H$201,Movimentos!$D$2:$D$201,"Saída",Movimentos!$J$2:$J$201,1)</f>
        <v/>
      </c>
      <c r="E5" s="11">
        <f>B5+C5-D5</f>
        <v/>
      </c>
      <c r="F5" s="9" t="n"/>
    </row>
    <row r="6">
      <c r="A6" s="18" t="inlineStr">
        <is>
          <t>Fev</t>
        </is>
      </c>
      <c r="B6" s="10">
        <f>E5</f>
        <v/>
      </c>
      <c r="C6" s="10">
        <f>SUMIFS(Movimentos!$H$2:$H$201,Movimentos!$D$2:$D$201,"Entrada",Movimentos!$J$2:$J$201,2)</f>
        <v/>
      </c>
      <c r="D6" s="10">
        <f>SUMIFS(Movimentos!$H$2:$H$201,Movimentos!$D$2:$D$201,"Saída",Movimentos!$J$2:$J$201,2)</f>
        <v/>
      </c>
      <c r="E6" s="11">
        <f>B6+C6-D6</f>
        <v/>
      </c>
      <c r="F6" s="9" t="n"/>
    </row>
    <row r="7">
      <c r="A7" s="18" t="inlineStr">
        <is>
          <t>Mar</t>
        </is>
      </c>
      <c r="B7" s="10">
        <f>E6</f>
        <v/>
      </c>
      <c r="C7" s="10">
        <f>SUMIFS(Movimentos!$H$2:$H$201,Movimentos!$D$2:$D$201,"Entrada",Movimentos!$J$2:$J$201,3)</f>
        <v/>
      </c>
      <c r="D7" s="10">
        <f>SUMIFS(Movimentos!$H$2:$H$201,Movimentos!$D$2:$D$201,"Saída",Movimentos!$J$2:$J$201,3)</f>
        <v/>
      </c>
      <c r="E7" s="11">
        <f>B7+C7-D7</f>
        <v/>
      </c>
      <c r="F7" s="9" t="n"/>
    </row>
    <row r="8">
      <c r="A8" s="18" t="inlineStr">
        <is>
          <t>Abr</t>
        </is>
      </c>
      <c r="B8" s="10">
        <f>E7</f>
        <v/>
      </c>
      <c r="C8" s="10">
        <f>SUMIFS(Movimentos!$H$2:$H$201,Movimentos!$D$2:$D$201,"Entrada",Movimentos!$J$2:$J$201,4)</f>
        <v/>
      </c>
      <c r="D8" s="10">
        <f>SUMIFS(Movimentos!$H$2:$H$201,Movimentos!$D$2:$D$201,"Saída",Movimentos!$J$2:$J$201,4)</f>
        <v/>
      </c>
      <c r="E8" s="11">
        <f>B8+C8-D8</f>
        <v/>
      </c>
      <c r="F8" s="9" t="n"/>
    </row>
    <row r="9">
      <c r="A9" s="18" t="inlineStr">
        <is>
          <t>Mai</t>
        </is>
      </c>
      <c r="B9" s="10">
        <f>E8</f>
        <v/>
      </c>
      <c r="C9" s="10">
        <f>SUMIFS(Movimentos!$H$2:$H$201,Movimentos!$D$2:$D$201,"Entrada",Movimentos!$J$2:$J$201,5)</f>
        <v/>
      </c>
      <c r="D9" s="10">
        <f>SUMIFS(Movimentos!$H$2:$H$201,Movimentos!$D$2:$D$201,"Saída",Movimentos!$J$2:$J$201,5)</f>
        <v/>
      </c>
      <c r="E9" s="11">
        <f>B9+C9-D9</f>
        <v/>
      </c>
      <c r="F9" s="9" t="n"/>
    </row>
    <row r="10">
      <c r="A10" s="18" t="inlineStr">
        <is>
          <t>Jun</t>
        </is>
      </c>
      <c r="B10" s="10">
        <f>E9</f>
        <v/>
      </c>
      <c r="C10" s="10">
        <f>SUMIFS(Movimentos!$H$2:$H$201,Movimentos!$D$2:$D$201,"Entrada",Movimentos!$J$2:$J$201,6)</f>
        <v/>
      </c>
      <c r="D10" s="10">
        <f>SUMIFS(Movimentos!$H$2:$H$201,Movimentos!$D$2:$D$201,"Saída",Movimentos!$J$2:$J$201,6)</f>
        <v/>
      </c>
      <c r="E10" s="11">
        <f>B10+C10-D10</f>
        <v/>
      </c>
      <c r="F10" s="9" t="n"/>
    </row>
    <row r="11">
      <c r="A11" s="18" t="inlineStr">
        <is>
          <t>Jul</t>
        </is>
      </c>
      <c r="B11" s="10">
        <f>E10</f>
        <v/>
      </c>
      <c r="C11" s="10">
        <f>SUMIFS(Movimentos!$H$2:$H$201,Movimentos!$D$2:$D$201,"Entrada",Movimentos!$J$2:$J$201,7)</f>
        <v/>
      </c>
      <c r="D11" s="10">
        <f>SUMIFS(Movimentos!$H$2:$H$201,Movimentos!$D$2:$D$201,"Saída",Movimentos!$J$2:$J$201,7)</f>
        <v/>
      </c>
      <c r="E11" s="11">
        <f>B11+C11-D11</f>
        <v/>
      </c>
      <c r="F11" s="9" t="n"/>
    </row>
    <row r="12">
      <c r="A12" s="18" t="inlineStr">
        <is>
          <t>Ago</t>
        </is>
      </c>
      <c r="B12" s="10">
        <f>E11</f>
        <v/>
      </c>
      <c r="C12" s="10">
        <f>SUMIFS(Movimentos!$H$2:$H$201,Movimentos!$D$2:$D$201,"Entrada",Movimentos!$J$2:$J$201,8)</f>
        <v/>
      </c>
      <c r="D12" s="10">
        <f>SUMIFS(Movimentos!$H$2:$H$201,Movimentos!$D$2:$D$201,"Saída",Movimentos!$J$2:$J$201,8)</f>
        <v/>
      </c>
      <c r="E12" s="11">
        <f>B12+C12-D12</f>
        <v/>
      </c>
      <c r="F12" s="9" t="n"/>
    </row>
    <row r="13">
      <c r="A13" s="18" t="inlineStr">
        <is>
          <t>Set</t>
        </is>
      </c>
      <c r="B13" s="10">
        <f>E12</f>
        <v/>
      </c>
      <c r="C13" s="10">
        <f>SUMIFS(Movimentos!$H$2:$H$201,Movimentos!$D$2:$D$201,"Entrada",Movimentos!$J$2:$J$201,9)</f>
        <v/>
      </c>
      <c r="D13" s="10">
        <f>SUMIFS(Movimentos!$H$2:$H$201,Movimentos!$D$2:$D$201,"Saída",Movimentos!$J$2:$J$201,9)</f>
        <v/>
      </c>
      <c r="E13" s="11">
        <f>B13+C13-D13</f>
        <v/>
      </c>
      <c r="F13" s="9" t="n"/>
    </row>
    <row r="14">
      <c r="A14" s="18" t="inlineStr">
        <is>
          <t>Out</t>
        </is>
      </c>
      <c r="B14" s="10">
        <f>E13</f>
        <v/>
      </c>
      <c r="C14" s="10">
        <f>SUMIFS(Movimentos!$H$2:$H$201,Movimentos!$D$2:$D$201,"Entrada",Movimentos!$J$2:$J$201,10)</f>
        <v/>
      </c>
      <c r="D14" s="10">
        <f>SUMIFS(Movimentos!$H$2:$H$201,Movimentos!$D$2:$D$201,"Saída",Movimentos!$J$2:$J$201,10)</f>
        <v/>
      </c>
      <c r="E14" s="11">
        <f>B14+C14-D14</f>
        <v/>
      </c>
      <c r="F14" s="9" t="n"/>
    </row>
    <row r="15">
      <c r="A15" s="18" t="inlineStr">
        <is>
          <t>Nov</t>
        </is>
      </c>
      <c r="B15" s="10">
        <f>E14</f>
        <v/>
      </c>
      <c r="C15" s="10">
        <f>SUMIFS(Movimentos!$H$2:$H$201,Movimentos!$D$2:$D$201,"Entrada",Movimentos!$J$2:$J$201,11)</f>
        <v/>
      </c>
      <c r="D15" s="10">
        <f>SUMIFS(Movimentos!$H$2:$H$201,Movimentos!$D$2:$D$201,"Saída",Movimentos!$J$2:$J$201,11)</f>
        <v/>
      </c>
      <c r="E15" s="11">
        <f>B15+C15-D15</f>
        <v/>
      </c>
      <c r="F15" s="9" t="n"/>
    </row>
    <row r="16">
      <c r="A16" s="18" t="inlineStr">
        <is>
          <t>Dez</t>
        </is>
      </c>
      <c r="B16" s="10">
        <f>E15</f>
        <v/>
      </c>
      <c r="C16" s="10">
        <f>SUMIFS(Movimentos!$H$2:$H$201,Movimentos!$D$2:$D$201,"Entrada",Movimentos!$J$2:$J$201,12)</f>
        <v/>
      </c>
      <c r="D16" s="10">
        <f>SUMIFS(Movimentos!$H$2:$H$201,Movimentos!$D$2:$D$201,"Saída",Movimentos!$J$2:$J$201,12)</f>
        <v/>
      </c>
      <c r="E16" s="11">
        <f>B16+C16-D16</f>
        <v/>
      </c>
      <c r="F16" s="9" t="n"/>
    </row>
    <row r="17">
      <c r="A17" s="4" t="inlineStr">
        <is>
          <t>Total</t>
        </is>
      </c>
      <c r="C17" s="15">
        <f>SUM(C5:C16)</f>
        <v/>
      </c>
      <c r="D17" s="15">
        <f>SUM(D5:D16)</f>
        <v/>
      </c>
      <c r="E17" s="15">
        <f>B5+C17-D17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6" customWidth="1" min="3" max="3"/>
    <col width="34" customWidth="1" min="4" max="4"/>
    <col width="13" customWidth="1" min="5" max="5"/>
    <col width="10" customWidth="1" min="6" max="6"/>
    <col width="12" customWidth="1" min="7" max="7"/>
    <col width="13" customWidth="1" min="8" max="8"/>
    <col width="11" customWidth="1" min="9" max="9"/>
    <col width="14" customWidth="1" min="10" max="10"/>
    <col width="10" customWidth="1" min="11" max="11"/>
    <col width="30" customWidth="1" min="13" max="13"/>
    <col width="15" customWidth="1" min="14" max="14"/>
  </cols>
  <sheetData>
    <row r="1">
      <c r="A1" s="7" t="inlineStr">
        <is>
          <t>Nº</t>
        </is>
      </c>
      <c r="B1" s="7" t="inlineStr">
        <is>
          <t>Data</t>
        </is>
      </c>
      <c r="C1" s="7" t="inlineStr">
        <is>
          <t>Cliente</t>
        </is>
      </c>
      <c r="D1" s="7" t="inlineStr">
        <is>
          <t>Descrição</t>
        </is>
      </c>
      <c r="E1" s="7" t="inlineStr">
        <is>
          <t>Base (€)</t>
        </is>
      </c>
      <c r="F1" s="7" t="inlineStr">
        <is>
          <t>Taxa IVA</t>
        </is>
      </c>
      <c r="G1" s="7" t="inlineStr">
        <is>
          <t>IVA (€)</t>
        </is>
      </c>
      <c r="H1" s="7" t="inlineStr">
        <is>
          <t>Total (€)</t>
        </is>
      </c>
      <c r="I1" s="7" t="inlineStr">
        <is>
          <t>Estado</t>
        </is>
      </c>
      <c r="J1" s="7" t="inlineStr">
        <is>
          <t>Data pagamento</t>
        </is>
      </c>
      <c r="K1" s="7" t="inlineStr">
        <is>
          <t>Trimestre</t>
        </is>
      </c>
    </row>
    <row r="2">
      <c r="A2" s="9" t="inlineStr">
        <is>
          <t>R001</t>
        </is>
      </c>
      <c r="B2" s="17" t="inlineStr">
        <is>
          <t>2026-01-31</t>
        </is>
      </c>
      <c r="C2" s="9" t="inlineStr">
        <is>
          <t>Empresa A, Lda.</t>
        </is>
      </c>
      <c r="D2" s="9" t="inlineStr">
        <is>
          <t>Prestação de serviços</t>
        </is>
      </c>
      <c r="E2" s="10" t="n">
        <v>1000</v>
      </c>
      <c r="F2" s="16" t="n">
        <v>0.23</v>
      </c>
      <c r="G2" s="10">
        <f>IF($A2="","",ROUND($E2*$F2,2))</f>
        <v/>
      </c>
      <c r="H2" s="10">
        <f>IF($A2="","",ROUND($E2+$G2,2))</f>
        <v/>
      </c>
      <c r="I2" s="9" t="inlineStr">
        <is>
          <t>Pago</t>
        </is>
      </c>
      <c r="J2" s="17" t="n"/>
      <c r="K2" s="9">
        <f>IF($B2="","","T"&amp;ROUNDUP(MONTH($B2)/3,0))</f>
        <v/>
      </c>
      <c r="M2" s="19" t="inlineStr">
        <is>
          <t>Resumo</t>
        </is>
      </c>
    </row>
    <row r="3">
      <c r="A3" s="9" t="inlineStr">
        <is>
          <t>R002</t>
        </is>
      </c>
      <c r="B3" s="17" t="inlineStr">
        <is>
          <t>2026-02-28</t>
        </is>
      </c>
      <c r="C3" s="9" t="inlineStr">
        <is>
          <t>Empresa B, Lda.</t>
        </is>
      </c>
      <c r="D3" s="9" t="inlineStr">
        <is>
          <t>Consultoria</t>
        </is>
      </c>
      <c r="E3" s="10" t="n">
        <v>500</v>
      </c>
      <c r="F3" s="16" t="n">
        <v>0.23</v>
      </c>
      <c r="G3" s="10">
        <f>IF($A3="","",ROUND($E3*$F3,2))</f>
        <v/>
      </c>
      <c r="H3" s="10">
        <f>IF($A3="","",ROUND($E3+$G3,2))</f>
        <v/>
      </c>
      <c r="I3" s="9" t="inlineStr">
        <is>
          <t>Emitido</t>
        </is>
      </c>
      <c r="J3" s="17" t="n"/>
      <c r="K3" s="9">
        <f>IF($B3="","","T"&amp;ROUNDUP(MONTH($B3)/3,0))</f>
        <v/>
      </c>
      <c r="M3" s="4" t="inlineStr">
        <is>
          <t>Total base emitida</t>
        </is>
      </c>
      <c r="N3" s="10">
        <f>SUMIFS($E$2:$E$201,$I$2:$I$201,"&lt;&gt;Anulado")</f>
        <v/>
      </c>
    </row>
    <row r="4">
      <c r="A4" s="9" t="n"/>
      <c r="B4" s="17" t="n"/>
      <c r="C4" s="9" t="n"/>
      <c r="D4" s="9" t="n"/>
      <c r="E4" s="10" t="n"/>
      <c r="F4" s="16" t="n"/>
      <c r="G4" s="10">
        <f>IF($A4="","",ROUND($E4*$F4,2))</f>
        <v/>
      </c>
      <c r="H4" s="10">
        <f>IF($A4="","",ROUND($E4+$G4,2))</f>
        <v/>
      </c>
      <c r="I4" s="9" t="n"/>
      <c r="J4" s="17" t="n"/>
      <c r="K4" s="9">
        <f>IF($B4="","","T"&amp;ROUNDUP(MONTH($B4)/3,0))</f>
        <v/>
      </c>
      <c r="M4" s="4" t="inlineStr">
        <is>
          <t>Total IVA liquidado</t>
        </is>
      </c>
      <c r="N4" s="10">
        <f>SUMIFS($G$2:$G$201,$I$2:$I$201,"&lt;&gt;Anulado")</f>
        <v/>
      </c>
    </row>
    <row r="5">
      <c r="A5" s="9" t="n"/>
      <c r="B5" s="17" t="n"/>
      <c r="C5" s="9" t="n"/>
      <c r="D5" s="9" t="n"/>
      <c r="E5" s="10" t="n"/>
      <c r="F5" s="16" t="n"/>
      <c r="G5" s="10">
        <f>IF($A5="","",ROUND($E5*$F5,2))</f>
        <v/>
      </c>
      <c r="H5" s="10">
        <f>IF($A5="","",ROUND($E5+$G5,2))</f>
        <v/>
      </c>
      <c r="I5" s="9" t="n"/>
      <c r="J5" s="17" t="n"/>
      <c r="K5" s="9">
        <f>IF($B5="","","T"&amp;ROUNDUP(MONTH($B5)/3,0))</f>
        <v/>
      </c>
      <c r="M5" s="4" t="inlineStr">
        <is>
          <t>Total emitido c/ IVA</t>
        </is>
      </c>
      <c r="N5" s="10">
        <f>SUMIFS($H$2:$H$201,$I$2:$I$201,"&lt;&gt;Anulado")</f>
        <v/>
      </c>
    </row>
    <row r="6">
      <c r="A6" s="9" t="n"/>
      <c r="B6" s="17" t="n"/>
      <c r="C6" s="9" t="n"/>
      <c r="D6" s="9" t="n"/>
      <c r="E6" s="10" t="n"/>
      <c r="F6" s="16" t="n"/>
      <c r="G6" s="10">
        <f>IF($A6="","",ROUND($E6*$F6,2))</f>
        <v/>
      </c>
      <c r="H6" s="10">
        <f>IF($A6="","",ROUND($E6+$G6,2))</f>
        <v/>
      </c>
      <c r="I6" s="9" t="n"/>
      <c r="J6" s="17" t="n"/>
      <c r="K6" s="9">
        <f>IF($B6="","","T"&amp;ROUNDUP(MONTH($B6)/3,0))</f>
        <v/>
      </c>
      <c r="M6" s="4" t="inlineStr">
        <is>
          <t>Total recebido (Pago)</t>
        </is>
      </c>
      <c r="N6" s="10">
        <f>SUMIFS($H$2:$H$201,$I$2:$I$201,"Pago")</f>
        <v/>
      </c>
    </row>
    <row r="7">
      <c r="A7" s="9" t="n"/>
      <c r="B7" s="17" t="n"/>
      <c r="C7" s="9" t="n"/>
      <c r="D7" s="9" t="n"/>
      <c r="E7" s="10" t="n"/>
      <c r="F7" s="16" t="n"/>
      <c r="G7" s="10">
        <f>IF($A7="","",ROUND($E7*$F7,2))</f>
        <v/>
      </c>
      <c r="H7" s="10">
        <f>IF($A7="","",ROUND($E7+$G7,2))</f>
        <v/>
      </c>
      <c r="I7" s="9" t="n"/>
      <c r="J7" s="17" t="n"/>
      <c r="K7" s="9">
        <f>IF($B7="","","T"&amp;ROUNDUP(MONTH($B7)/3,0))</f>
        <v/>
      </c>
      <c r="M7" s="4" t="inlineStr">
        <is>
          <t>Em dívida</t>
        </is>
      </c>
      <c r="N7" s="10">
        <f>N5-N6</f>
        <v/>
      </c>
    </row>
    <row r="8">
      <c r="A8" s="9" t="n"/>
      <c r="B8" s="17" t="n"/>
      <c r="C8" s="9" t="n"/>
      <c r="D8" s="9" t="n"/>
      <c r="E8" s="10" t="n"/>
      <c r="F8" s="16" t="n"/>
      <c r="G8" s="10">
        <f>IF($A8="","",ROUND($E8*$F8,2))</f>
        <v/>
      </c>
      <c r="H8" s="10">
        <f>IF($A8="","",ROUND($E8+$G8,2))</f>
        <v/>
      </c>
      <c r="I8" s="9" t="n"/>
      <c r="J8" s="17" t="n"/>
      <c r="K8" s="9">
        <f>IF($B8="","","T"&amp;ROUNDUP(MONTH($B8)/3,0))</f>
        <v/>
      </c>
    </row>
    <row r="9">
      <c r="A9" s="9" t="n"/>
      <c r="B9" s="17" t="n"/>
      <c r="C9" s="9" t="n"/>
      <c r="D9" s="9" t="n"/>
      <c r="E9" s="10" t="n"/>
      <c r="F9" s="16" t="n"/>
      <c r="G9" s="10">
        <f>IF($A9="","",ROUND($E9*$F9,2))</f>
        <v/>
      </c>
      <c r="H9" s="10">
        <f>IF($A9="","",ROUND($E9+$G9,2))</f>
        <v/>
      </c>
      <c r="I9" s="9" t="n"/>
      <c r="J9" s="17" t="n"/>
      <c r="K9" s="9">
        <f>IF($B9="","","T"&amp;ROUNDUP(MONTH($B9)/3,0))</f>
        <v/>
      </c>
    </row>
    <row r="10">
      <c r="A10" s="9" t="n"/>
      <c r="B10" s="17" t="n"/>
      <c r="C10" s="9" t="n"/>
      <c r="D10" s="9" t="n"/>
      <c r="E10" s="10" t="n"/>
      <c r="F10" s="16" t="n"/>
      <c r="G10" s="10">
        <f>IF($A10="","",ROUND($E10*$F10,2))</f>
        <v/>
      </c>
      <c r="H10" s="10">
        <f>IF($A10="","",ROUND($E10+$G10,2))</f>
        <v/>
      </c>
      <c r="I10" s="9" t="n"/>
      <c r="J10" s="17" t="n"/>
      <c r="K10" s="9">
        <f>IF($B10="","","T"&amp;ROUNDUP(MONTH($B10)/3,0))</f>
        <v/>
      </c>
    </row>
    <row r="11">
      <c r="A11" s="9" t="n"/>
      <c r="B11" s="17" t="n"/>
      <c r="C11" s="9" t="n"/>
      <c r="D11" s="9" t="n"/>
      <c r="E11" s="10" t="n"/>
      <c r="F11" s="16" t="n"/>
      <c r="G11" s="10">
        <f>IF($A11="","",ROUND($E11*$F11,2))</f>
        <v/>
      </c>
      <c r="H11" s="10">
        <f>IF($A11="","",ROUND($E11+$G11,2))</f>
        <v/>
      </c>
      <c r="I11" s="9" t="n"/>
      <c r="J11" s="17" t="n"/>
      <c r="K11" s="9">
        <f>IF($B11="","","T"&amp;ROUNDUP(MONTH($B11)/3,0))</f>
        <v/>
      </c>
    </row>
    <row r="12">
      <c r="A12" s="9" t="n"/>
      <c r="B12" s="17" t="n"/>
      <c r="C12" s="9" t="n"/>
      <c r="D12" s="9" t="n"/>
      <c r="E12" s="10" t="n"/>
      <c r="F12" s="16" t="n"/>
      <c r="G12" s="10">
        <f>IF($A12="","",ROUND($E12*$F12,2))</f>
        <v/>
      </c>
      <c r="H12" s="10">
        <f>IF($A12="","",ROUND($E12+$G12,2))</f>
        <v/>
      </c>
      <c r="I12" s="9" t="n"/>
      <c r="J12" s="17" t="n"/>
      <c r="K12" s="9">
        <f>IF($B12="","","T"&amp;ROUNDUP(MONTH($B12)/3,0))</f>
        <v/>
      </c>
    </row>
    <row r="13">
      <c r="A13" s="9" t="n"/>
      <c r="B13" s="17" t="n"/>
      <c r="C13" s="9" t="n"/>
      <c r="D13" s="9" t="n"/>
      <c r="E13" s="10" t="n"/>
      <c r="F13" s="16" t="n"/>
      <c r="G13" s="10">
        <f>IF($A13="","",ROUND($E13*$F13,2))</f>
        <v/>
      </c>
      <c r="H13" s="10">
        <f>IF($A13="","",ROUND($E13+$G13,2))</f>
        <v/>
      </c>
      <c r="I13" s="9" t="n"/>
      <c r="J13" s="17" t="n"/>
      <c r="K13" s="9">
        <f>IF($B13="","","T"&amp;ROUNDUP(MONTH($B13)/3,0))</f>
        <v/>
      </c>
    </row>
    <row r="14">
      <c r="A14" s="9" t="n"/>
      <c r="B14" s="17" t="n"/>
      <c r="C14" s="9" t="n"/>
      <c r="D14" s="9" t="n"/>
      <c r="E14" s="10" t="n"/>
      <c r="F14" s="16" t="n"/>
      <c r="G14" s="10">
        <f>IF($A14="","",ROUND($E14*$F14,2))</f>
        <v/>
      </c>
      <c r="H14" s="10">
        <f>IF($A14="","",ROUND($E14+$G14,2))</f>
        <v/>
      </c>
      <c r="I14" s="9" t="n"/>
      <c r="J14" s="17" t="n"/>
      <c r="K14" s="9">
        <f>IF($B14="","","T"&amp;ROUNDUP(MONTH($B14)/3,0))</f>
        <v/>
      </c>
    </row>
    <row r="15">
      <c r="A15" s="9" t="n"/>
      <c r="B15" s="17" t="n"/>
      <c r="C15" s="9" t="n"/>
      <c r="D15" s="9" t="n"/>
      <c r="E15" s="10" t="n"/>
      <c r="F15" s="16" t="n"/>
      <c r="G15" s="10">
        <f>IF($A15="","",ROUND($E15*$F15,2))</f>
        <v/>
      </c>
      <c r="H15" s="10">
        <f>IF($A15="","",ROUND($E15+$G15,2))</f>
        <v/>
      </c>
      <c r="I15" s="9" t="n"/>
      <c r="J15" s="17" t="n"/>
      <c r="K15" s="9">
        <f>IF($B15="","","T"&amp;ROUNDUP(MONTH($B15)/3,0))</f>
        <v/>
      </c>
    </row>
    <row r="16">
      <c r="A16" s="9" t="n"/>
      <c r="B16" s="17" t="n"/>
      <c r="C16" s="9" t="n"/>
      <c r="D16" s="9" t="n"/>
      <c r="E16" s="10" t="n"/>
      <c r="F16" s="16" t="n"/>
      <c r="G16" s="10">
        <f>IF($A16="","",ROUND($E16*$F16,2))</f>
        <v/>
      </c>
      <c r="H16" s="10">
        <f>IF($A16="","",ROUND($E16+$G16,2))</f>
        <v/>
      </c>
      <c r="I16" s="9" t="n"/>
      <c r="J16" s="17" t="n"/>
      <c r="K16" s="9">
        <f>IF($B16="","","T"&amp;ROUNDUP(MONTH($B16)/3,0))</f>
        <v/>
      </c>
    </row>
    <row r="17">
      <c r="A17" s="9" t="n"/>
      <c r="B17" s="17" t="n"/>
      <c r="C17" s="9" t="n"/>
      <c r="D17" s="9" t="n"/>
      <c r="E17" s="10" t="n"/>
      <c r="F17" s="16" t="n"/>
      <c r="G17" s="10">
        <f>IF($A17="","",ROUND($E17*$F17,2))</f>
        <v/>
      </c>
      <c r="H17" s="10">
        <f>IF($A17="","",ROUND($E17+$G17,2))</f>
        <v/>
      </c>
      <c r="I17" s="9" t="n"/>
      <c r="J17" s="17" t="n"/>
      <c r="K17" s="9">
        <f>IF($B17="","","T"&amp;ROUNDUP(MONTH($B17)/3,0))</f>
        <v/>
      </c>
    </row>
    <row r="18">
      <c r="A18" s="9" t="n"/>
      <c r="B18" s="17" t="n"/>
      <c r="C18" s="9" t="n"/>
      <c r="D18" s="9" t="n"/>
      <c r="E18" s="10" t="n"/>
      <c r="F18" s="16" t="n"/>
      <c r="G18" s="10">
        <f>IF($A18="","",ROUND($E18*$F18,2))</f>
        <v/>
      </c>
      <c r="H18" s="10">
        <f>IF($A18="","",ROUND($E18+$G18,2))</f>
        <v/>
      </c>
      <c r="I18" s="9" t="n"/>
      <c r="J18" s="17" t="n"/>
      <c r="K18" s="9">
        <f>IF($B18="","","T"&amp;ROUNDUP(MONTH($B18)/3,0))</f>
        <v/>
      </c>
    </row>
    <row r="19">
      <c r="A19" s="9" t="n"/>
      <c r="B19" s="17" t="n"/>
      <c r="C19" s="9" t="n"/>
      <c r="D19" s="9" t="n"/>
      <c r="E19" s="10" t="n"/>
      <c r="F19" s="16" t="n"/>
      <c r="G19" s="10">
        <f>IF($A19="","",ROUND($E19*$F19,2))</f>
        <v/>
      </c>
      <c r="H19" s="10">
        <f>IF($A19="","",ROUND($E19+$G19,2))</f>
        <v/>
      </c>
      <c r="I19" s="9" t="n"/>
      <c r="J19" s="17" t="n"/>
      <c r="K19" s="9">
        <f>IF($B19="","","T"&amp;ROUNDUP(MONTH($B19)/3,0))</f>
        <v/>
      </c>
    </row>
    <row r="20">
      <c r="A20" s="9" t="n"/>
      <c r="B20" s="17" t="n"/>
      <c r="C20" s="9" t="n"/>
      <c r="D20" s="9" t="n"/>
      <c r="E20" s="10" t="n"/>
      <c r="F20" s="16" t="n"/>
      <c r="G20" s="10">
        <f>IF($A20="","",ROUND($E20*$F20,2))</f>
        <v/>
      </c>
      <c r="H20" s="10">
        <f>IF($A20="","",ROUND($E20+$G20,2))</f>
        <v/>
      </c>
      <c r="I20" s="9" t="n"/>
      <c r="J20" s="17" t="n"/>
      <c r="K20" s="9">
        <f>IF($B20="","","T"&amp;ROUNDUP(MONTH($B20)/3,0))</f>
        <v/>
      </c>
    </row>
    <row r="21">
      <c r="A21" s="9" t="n"/>
      <c r="B21" s="17" t="n"/>
      <c r="C21" s="9" t="n"/>
      <c r="D21" s="9" t="n"/>
      <c r="E21" s="10" t="n"/>
      <c r="F21" s="16" t="n"/>
      <c r="G21" s="10">
        <f>IF($A21="","",ROUND($E21*$F21,2))</f>
        <v/>
      </c>
      <c r="H21" s="10">
        <f>IF($A21="","",ROUND($E21+$G21,2))</f>
        <v/>
      </c>
      <c r="I21" s="9" t="n"/>
      <c r="J21" s="17" t="n"/>
      <c r="K21" s="9">
        <f>IF($B21="","","T"&amp;ROUNDUP(MONTH($B21)/3,0))</f>
        <v/>
      </c>
    </row>
    <row r="22">
      <c r="A22" s="9" t="n"/>
      <c r="B22" s="17" t="n"/>
      <c r="C22" s="9" t="n"/>
      <c r="D22" s="9" t="n"/>
      <c r="E22" s="10" t="n"/>
      <c r="F22" s="16" t="n"/>
      <c r="G22" s="10">
        <f>IF($A22="","",ROUND($E22*$F22,2))</f>
        <v/>
      </c>
      <c r="H22" s="10">
        <f>IF($A22="","",ROUND($E22+$G22,2))</f>
        <v/>
      </c>
      <c r="I22" s="9" t="n"/>
      <c r="J22" s="17" t="n"/>
      <c r="K22" s="9">
        <f>IF($B22="","","T"&amp;ROUNDUP(MONTH($B22)/3,0))</f>
        <v/>
      </c>
    </row>
    <row r="23">
      <c r="A23" s="9" t="n"/>
      <c r="B23" s="17" t="n"/>
      <c r="C23" s="9" t="n"/>
      <c r="D23" s="9" t="n"/>
      <c r="E23" s="10" t="n"/>
      <c r="F23" s="16" t="n"/>
      <c r="G23" s="10">
        <f>IF($A23="","",ROUND($E23*$F23,2))</f>
        <v/>
      </c>
      <c r="H23" s="10">
        <f>IF($A23="","",ROUND($E23+$G23,2))</f>
        <v/>
      </c>
      <c r="I23" s="9" t="n"/>
      <c r="J23" s="17" t="n"/>
      <c r="K23" s="9">
        <f>IF($B23="","","T"&amp;ROUNDUP(MONTH($B23)/3,0))</f>
        <v/>
      </c>
    </row>
    <row r="24">
      <c r="A24" s="9" t="n"/>
      <c r="B24" s="17" t="n"/>
      <c r="C24" s="9" t="n"/>
      <c r="D24" s="9" t="n"/>
      <c r="E24" s="10" t="n"/>
      <c r="F24" s="16" t="n"/>
      <c r="G24" s="10">
        <f>IF($A24="","",ROUND($E24*$F24,2))</f>
        <v/>
      </c>
      <c r="H24" s="10">
        <f>IF($A24="","",ROUND($E24+$G24,2))</f>
        <v/>
      </c>
      <c r="I24" s="9" t="n"/>
      <c r="J24" s="17" t="n"/>
      <c r="K24" s="9">
        <f>IF($B24="","","T"&amp;ROUNDUP(MONTH($B24)/3,0))</f>
        <v/>
      </c>
    </row>
    <row r="25">
      <c r="A25" s="9" t="n"/>
      <c r="B25" s="17" t="n"/>
      <c r="C25" s="9" t="n"/>
      <c r="D25" s="9" t="n"/>
      <c r="E25" s="10" t="n"/>
      <c r="F25" s="16" t="n"/>
      <c r="G25" s="10">
        <f>IF($A25="","",ROUND($E25*$F25,2))</f>
        <v/>
      </c>
      <c r="H25" s="10">
        <f>IF($A25="","",ROUND($E25+$G25,2))</f>
        <v/>
      </c>
      <c r="I25" s="9" t="n"/>
      <c r="J25" s="17" t="n"/>
      <c r="K25" s="9">
        <f>IF($B25="","","T"&amp;ROUNDUP(MONTH($B25)/3,0))</f>
        <v/>
      </c>
    </row>
    <row r="26">
      <c r="A26" s="9" t="n"/>
      <c r="B26" s="17" t="n"/>
      <c r="C26" s="9" t="n"/>
      <c r="D26" s="9" t="n"/>
      <c r="E26" s="10" t="n"/>
      <c r="F26" s="16" t="n"/>
      <c r="G26" s="10">
        <f>IF($A26="","",ROUND($E26*$F26,2))</f>
        <v/>
      </c>
      <c r="H26" s="10">
        <f>IF($A26="","",ROUND($E26+$G26,2))</f>
        <v/>
      </c>
      <c r="I26" s="9" t="n"/>
      <c r="J26" s="17" t="n"/>
      <c r="K26" s="9">
        <f>IF($B26="","","T"&amp;ROUNDUP(MONTH($B26)/3,0))</f>
        <v/>
      </c>
    </row>
    <row r="27">
      <c r="A27" s="9" t="n"/>
      <c r="B27" s="17" t="n"/>
      <c r="C27" s="9" t="n"/>
      <c r="D27" s="9" t="n"/>
      <c r="E27" s="10" t="n"/>
      <c r="F27" s="16" t="n"/>
      <c r="G27" s="10">
        <f>IF($A27="","",ROUND($E27*$F27,2))</f>
        <v/>
      </c>
      <c r="H27" s="10">
        <f>IF($A27="","",ROUND($E27+$G27,2))</f>
        <v/>
      </c>
      <c r="I27" s="9" t="n"/>
      <c r="J27" s="17" t="n"/>
      <c r="K27" s="9">
        <f>IF($B27="","","T"&amp;ROUNDUP(MONTH($B27)/3,0))</f>
        <v/>
      </c>
    </row>
    <row r="28">
      <c r="A28" s="9" t="n"/>
      <c r="B28" s="17" t="n"/>
      <c r="C28" s="9" t="n"/>
      <c r="D28" s="9" t="n"/>
      <c r="E28" s="10" t="n"/>
      <c r="F28" s="16" t="n"/>
      <c r="G28" s="10">
        <f>IF($A28="","",ROUND($E28*$F28,2))</f>
        <v/>
      </c>
      <c r="H28" s="10">
        <f>IF($A28="","",ROUND($E28+$G28,2))</f>
        <v/>
      </c>
      <c r="I28" s="9" t="n"/>
      <c r="J28" s="17" t="n"/>
      <c r="K28" s="9">
        <f>IF($B28="","","T"&amp;ROUNDUP(MONTH($B28)/3,0))</f>
        <v/>
      </c>
    </row>
    <row r="29">
      <c r="A29" s="9" t="n"/>
      <c r="B29" s="17" t="n"/>
      <c r="C29" s="9" t="n"/>
      <c r="D29" s="9" t="n"/>
      <c r="E29" s="10" t="n"/>
      <c r="F29" s="16" t="n"/>
      <c r="G29" s="10">
        <f>IF($A29="","",ROUND($E29*$F29,2))</f>
        <v/>
      </c>
      <c r="H29" s="10">
        <f>IF($A29="","",ROUND($E29+$G29,2))</f>
        <v/>
      </c>
      <c r="I29" s="9" t="n"/>
      <c r="J29" s="17" t="n"/>
      <c r="K29" s="9">
        <f>IF($B29="","","T"&amp;ROUNDUP(MONTH($B29)/3,0))</f>
        <v/>
      </c>
    </row>
    <row r="30">
      <c r="A30" s="9" t="n"/>
      <c r="B30" s="17" t="n"/>
      <c r="C30" s="9" t="n"/>
      <c r="D30" s="9" t="n"/>
      <c r="E30" s="10" t="n"/>
      <c r="F30" s="16" t="n"/>
      <c r="G30" s="10">
        <f>IF($A30="","",ROUND($E30*$F30,2))</f>
        <v/>
      </c>
      <c r="H30" s="10">
        <f>IF($A30="","",ROUND($E30+$G30,2))</f>
        <v/>
      </c>
      <c r="I30" s="9" t="n"/>
      <c r="J30" s="17" t="n"/>
      <c r="K30" s="9">
        <f>IF($B30="","","T"&amp;ROUNDUP(MONTH($B30)/3,0))</f>
        <v/>
      </c>
    </row>
    <row r="31">
      <c r="A31" s="9" t="n"/>
      <c r="B31" s="17" t="n"/>
      <c r="C31" s="9" t="n"/>
      <c r="D31" s="9" t="n"/>
      <c r="E31" s="10" t="n"/>
      <c r="F31" s="16" t="n"/>
      <c r="G31" s="10">
        <f>IF($A31="","",ROUND($E31*$F31,2))</f>
        <v/>
      </c>
      <c r="H31" s="10">
        <f>IF($A31="","",ROUND($E31+$G31,2))</f>
        <v/>
      </c>
      <c r="I31" s="9" t="n"/>
      <c r="J31" s="17" t="n"/>
      <c r="K31" s="9">
        <f>IF($B31="","","T"&amp;ROUNDUP(MONTH($B31)/3,0))</f>
        <v/>
      </c>
    </row>
    <row r="32">
      <c r="A32" s="9" t="n"/>
      <c r="B32" s="17" t="n"/>
      <c r="C32" s="9" t="n"/>
      <c r="D32" s="9" t="n"/>
      <c r="E32" s="10" t="n"/>
      <c r="F32" s="16" t="n"/>
      <c r="G32" s="10">
        <f>IF($A32="","",ROUND($E32*$F32,2))</f>
        <v/>
      </c>
      <c r="H32" s="10">
        <f>IF($A32="","",ROUND($E32+$G32,2))</f>
        <v/>
      </c>
      <c r="I32" s="9" t="n"/>
      <c r="J32" s="17" t="n"/>
      <c r="K32" s="9">
        <f>IF($B32="","","T"&amp;ROUNDUP(MONTH($B32)/3,0))</f>
        <v/>
      </c>
    </row>
    <row r="33">
      <c r="A33" s="9" t="n"/>
      <c r="B33" s="17" t="n"/>
      <c r="C33" s="9" t="n"/>
      <c r="D33" s="9" t="n"/>
      <c r="E33" s="10" t="n"/>
      <c r="F33" s="16" t="n"/>
      <c r="G33" s="10">
        <f>IF($A33="","",ROUND($E33*$F33,2))</f>
        <v/>
      </c>
      <c r="H33" s="10">
        <f>IF($A33="","",ROUND($E33+$G33,2))</f>
        <v/>
      </c>
      <c r="I33" s="9" t="n"/>
      <c r="J33" s="17" t="n"/>
      <c r="K33" s="9">
        <f>IF($B33="","","T"&amp;ROUNDUP(MONTH($B33)/3,0))</f>
        <v/>
      </c>
    </row>
    <row r="34">
      <c r="A34" s="9" t="n"/>
      <c r="B34" s="17" t="n"/>
      <c r="C34" s="9" t="n"/>
      <c r="D34" s="9" t="n"/>
      <c r="E34" s="10" t="n"/>
      <c r="F34" s="16" t="n"/>
      <c r="G34" s="10">
        <f>IF($A34="","",ROUND($E34*$F34,2))</f>
        <v/>
      </c>
      <c r="H34" s="10">
        <f>IF($A34="","",ROUND($E34+$G34,2))</f>
        <v/>
      </c>
      <c r="I34" s="9" t="n"/>
      <c r="J34" s="17" t="n"/>
      <c r="K34" s="9">
        <f>IF($B34="","","T"&amp;ROUNDUP(MONTH($B34)/3,0))</f>
        <v/>
      </c>
    </row>
    <row r="35">
      <c r="A35" s="9" t="n"/>
      <c r="B35" s="17" t="n"/>
      <c r="C35" s="9" t="n"/>
      <c r="D35" s="9" t="n"/>
      <c r="E35" s="10" t="n"/>
      <c r="F35" s="16" t="n"/>
      <c r="G35" s="10">
        <f>IF($A35="","",ROUND($E35*$F35,2))</f>
        <v/>
      </c>
      <c r="H35" s="10">
        <f>IF($A35="","",ROUND($E35+$G35,2))</f>
        <v/>
      </c>
      <c r="I35" s="9" t="n"/>
      <c r="J35" s="17" t="n"/>
      <c r="K35" s="9">
        <f>IF($B35="","","T"&amp;ROUNDUP(MONTH($B35)/3,0))</f>
        <v/>
      </c>
    </row>
    <row r="36">
      <c r="A36" s="9" t="n"/>
      <c r="B36" s="17" t="n"/>
      <c r="C36" s="9" t="n"/>
      <c r="D36" s="9" t="n"/>
      <c r="E36" s="10" t="n"/>
      <c r="F36" s="16" t="n"/>
      <c r="G36" s="10">
        <f>IF($A36="","",ROUND($E36*$F36,2))</f>
        <v/>
      </c>
      <c r="H36" s="10">
        <f>IF($A36="","",ROUND($E36+$G36,2))</f>
        <v/>
      </c>
      <c r="I36" s="9" t="n"/>
      <c r="J36" s="17" t="n"/>
      <c r="K36" s="9">
        <f>IF($B36="","","T"&amp;ROUNDUP(MONTH($B36)/3,0))</f>
        <v/>
      </c>
    </row>
    <row r="37">
      <c r="A37" s="9" t="n"/>
      <c r="B37" s="17" t="n"/>
      <c r="C37" s="9" t="n"/>
      <c r="D37" s="9" t="n"/>
      <c r="E37" s="10" t="n"/>
      <c r="F37" s="16" t="n"/>
      <c r="G37" s="10">
        <f>IF($A37="","",ROUND($E37*$F37,2))</f>
        <v/>
      </c>
      <c r="H37" s="10">
        <f>IF($A37="","",ROUND($E37+$G37,2))</f>
        <v/>
      </c>
      <c r="I37" s="9" t="n"/>
      <c r="J37" s="17" t="n"/>
      <c r="K37" s="9">
        <f>IF($B37="","","T"&amp;ROUNDUP(MONTH($B37)/3,0))</f>
        <v/>
      </c>
    </row>
    <row r="38">
      <c r="A38" s="9" t="n"/>
      <c r="B38" s="17" t="n"/>
      <c r="C38" s="9" t="n"/>
      <c r="D38" s="9" t="n"/>
      <c r="E38" s="10" t="n"/>
      <c r="F38" s="16" t="n"/>
      <c r="G38" s="10">
        <f>IF($A38="","",ROUND($E38*$F38,2))</f>
        <v/>
      </c>
      <c r="H38" s="10">
        <f>IF($A38="","",ROUND($E38+$G38,2))</f>
        <v/>
      </c>
      <c r="I38" s="9" t="n"/>
      <c r="J38" s="17" t="n"/>
      <c r="K38" s="9">
        <f>IF($B38="","","T"&amp;ROUNDUP(MONTH($B38)/3,0))</f>
        <v/>
      </c>
    </row>
    <row r="39">
      <c r="A39" s="9" t="n"/>
      <c r="B39" s="17" t="n"/>
      <c r="C39" s="9" t="n"/>
      <c r="D39" s="9" t="n"/>
      <c r="E39" s="10" t="n"/>
      <c r="F39" s="16" t="n"/>
      <c r="G39" s="10">
        <f>IF($A39="","",ROUND($E39*$F39,2))</f>
        <v/>
      </c>
      <c r="H39" s="10">
        <f>IF($A39="","",ROUND($E39+$G39,2))</f>
        <v/>
      </c>
      <c r="I39" s="9" t="n"/>
      <c r="J39" s="17" t="n"/>
      <c r="K39" s="9">
        <f>IF($B39="","","T"&amp;ROUNDUP(MONTH($B39)/3,0))</f>
        <v/>
      </c>
    </row>
    <row r="40">
      <c r="A40" s="9" t="n"/>
      <c r="B40" s="17" t="n"/>
      <c r="C40" s="9" t="n"/>
      <c r="D40" s="9" t="n"/>
      <c r="E40" s="10" t="n"/>
      <c r="F40" s="16" t="n"/>
      <c r="G40" s="10">
        <f>IF($A40="","",ROUND($E40*$F40,2))</f>
        <v/>
      </c>
      <c r="H40" s="10">
        <f>IF($A40="","",ROUND($E40+$G40,2))</f>
        <v/>
      </c>
      <c r="I40" s="9" t="n"/>
      <c r="J40" s="17" t="n"/>
      <c r="K40" s="9">
        <f>IF($B40="","","T"&amp;ROUNDUP(MONTH($B40)/3,0))</f>
        <v/>
      </c>
    </row>
    <row r="41">
      <c r="A41" s="9" t="n"/>
      <c r="B41" s="17" t="n"/>
      <c r="C41" s="9" t="n"/>
      <c r="D41" s="9" t="n"/>
      <c r="E41" s="10" t="n"/>
      <c r="F41" s="16" t="n"/>
      <c r="G41" s="10">
        <f>IF($A41="","",ROUND($E41*$F41,2))</f>
        <v/>
      </c>
      <c r="H41" s="10">
        <f>IF($A41="","",ROUND($E41+$G41,2))</f>
        <v/>
      </c>
      <c r="I41" s="9" t="n"/>
      <c r="J41" s="17" t="n"/>
      <c r="K41" s="9">
        <f>IF($B41="","","T"&amp;ROUNDUP(MONTH($B41)/3,0))</f>
        <v/>
      </c>
    </row>
    <row r="42">
      <c r="A42" s="9" t="n"/>
      <c r="B42" s="17" t="n"/>
      <c r="C42" s="9" t="n"/>
      <c r="D42" s="9" t="n"/>
      <c r="E42" s="10" t="n"/>
      <c r="F42" s="16" t="n"/>
      <c r="G42" s="10">
        <f>IF($A42="","",ROUND($E42*$F42,2))</f>
        <v/>
      </c>
      <c r="H42" s="10">
        <f>IF($A42="","",ROUND($E42+$G42,2))</f>
        <v/>
      </c>
      <c r="I42" s="9" t="n"/>
      <c r="J42" s="17" t="n"/>
      <c r="K42" s="9">
        <f>IF($B42="","","T"&amp;ROUNDUP(MONTH($B42)/3,0))</f>
        <v/>
      </c>
    </row>
    <row r="43">
      <c r="A43" s="9" t="n"/>
      <c r="B43" s="17" t="n"/>
      <c r="C43" s="9" t="n"/>
      <c r="D43" s="9" t="n"/>
      <c r="E43" s="10" t="n"/>
      <c r="F43" s="16" t="n"/>
      <c r="G43" s="10">
        <f>IF($A43="","",ROUND($E43*$F43,2))</f>
        <v/>
      </c>
      <c r="H43" s="10">
        <f>IF($A43="","",ROUND($E43+$G43,2))</f>
        <v/>
      </c>
      <c r="I43" s="9" t="n"/>
      <c r="J43" s="17" t="n"/>
      <c r="K43" s="9">
        <f>IF($B43="","","T"&amp;ROUNDUP(MONTH($B43)/3,0))</f>
        <v/>
      </c>
    </row>
    <row r="44">
      <c r="A44" s="9" t="n"/>
      <c r="B44" s="17" t="n"/>
      <c r="C44" s="9" t="n"/>
      <c r="D44" s="9" t="n"/>
      <c r="E44" s="10" t="n"/>
      <c r="F44" s="16" t="n"/>
      <c r="G44" s="10">
        <f>IF($A44="","",ROUND($E44*$F44,2))</f>
        <v/>
      </c>
      <c r="H44" s="10">
        <f>IF($A44="","",ROUND($E44+$G44,2))</f>
        <v/>
      </c>
      <c r="I44" s="9" t="n"/>
      <c r="J44" s="17" t="n"/>
      <c r="K44" s="9">
        <f>IF($B44="","","T"&amp;ROUNDUP(MONTH($B44)/3,0))</f>
        <v/>
      </c>
    </row>
    <row r="45">
      <c r="A45" s="9" t="n"/>
      <c r="B45" s="17" t="n"/>
      <c r="C45" s="9" t="n"/>
      <c r="D45" s="9" t="n"/>
      <c r="E45" s="10" t="n"/>
      <c r="F45" s="16" t="n"/>
      <c r="G45" s="10">
        <f>IF($A45="","",ROUND($E45*$F45,2))</f>
        <v/>
      </c>
      <c r="H45" s="10">
        <f>IF($A45="","",ROUND($E45+$G45,2))</f>
        <v/>
      </c>
      <c r="I45" s="9" t="n"/>
      <c r="J45" s="17" t="n"/>
      <c r="K45" s="9">
        <f>IF($B45="","","T"&amp;ROUNDUP(MONTH($B45)/3,0))</f>
        <v/>
      </c>
    </row>
    <row r="46">
      <c r="A46" s="9" t="n"/>
      <c r="B46" s="17" t="n"/>
      <c r="C46" s="9" t="n"/>
      <c r="D46" s="9" t="n"/>
      <c r="E46" s="10" t="n"/>
      <c r="F46" s="16" t="n"/>
      <c r="G46" s="10">
        <f>IF($A46="","",ROUND($E46*$F46,2))</f>
        <v/>
      </c>
      <c r="H46" s="10">
        <f>IF($A46="","",ROUND($E46+$G46,2))</f>
        <v/>
      </c>
      <c r="I46" s="9" t="n"/>
      <c r="J46" s="17" t="n"/>
      <c r="K46" s="9">
        <f>IF($B46="","","T"&amp;ROUNDUP(MONTH($B46)/3,0))</f>
        <v/>
      </c>
    </row>
    <row r="47">
      <c r="A47" s="9" t="n"/>
      <c r="B47" s="17" t="n"/>
      <c r="C47" s="9" t="n"/>
      <c r="D47" s="9" t="n"/>
      <c r="E47" s="10" t="n"/>
      <c r="F47" s="16" t="n"/>
      <c r="G47" s="10">
        <f>IF($A47="","",ROUND($E47*$F47,2))</f>
        <v/>
      </c>
      <c r="H47" s="10">
        <f>IF($A47="","",ROUND($E47+$G47,2))</f>
        <v/>
      </c>
      <c r="I47" s="9" t="n"/>
      <c r="J47" s="17" t="n"/>
      <c r="K47" s="9">
        <f>IF($B47="","","T"&amp;ROUNDUP(MONTH($B47)/3,0))</f>
        <v/>
      </c>
    </row>
    <row r="48">
      <c r="A48" s="9" t="n"/>
      <c r="B48" s="17" t="n"/>
      <c r="C48" s="9" t="n"/>
      <c r="D48" s="9" t="n"/>
      <c r="E48" s="10" t="n"/>
      <c r="F48" s="16" t="n"/>
      <c r="G48" s="10">
        <f>IF($A48="","",ROUND($E48*$F48,2))</f>
        <v/>
      </c>
      <c r="H48" s="10">
        <f>IF($A48="","",ROUND($E48+$G48,2))</f>
        <v/>
      </c>
      <c r="I48" s="9" t="n"/>
      <c r="J48" s="17" t="n"/>
      <c r="K48" s="9">
        <f>IF($B48="","","T"&amp;ROUNDUP(MONTH($B48)/3,0))</f>
        <v/>
      </c>
    </row>
    <row r="49">
      <c r="A49" s="9" t="n"/>
      <c r="B49" s="17" t="n"/>
      <c r="C49" s="9" t="n"/>
      <c r="D49" s="9" t="n"/>
      <c r="E49" s="10" t="n"/>
      <c r="F49" s="16" t="n"/>
      <c r="G49" s="10">
        <f>IF($A49="","",ROUND($E49*$F49,2))</f>
        <v/>
      </c>
      <c r="H49" s="10">
        <f>IF($A49="","",ROUND($E49+$G49,2))</f>
        <v/>
      </c>
      <c r="I49" s="9" t="n"/>
      <c r="J49" s="17" t="n"/>
      <c r="K49" s="9">
        <f>IF($B49="","","T"&amp;ROUNDUP(MONTH($B49)/3,0))</f>
        <v/>
      </c>
    </row>
    <row r="50">
      <c r="A50" s="9" t="n"/>
      <c r="B50" s="17" t="n"/>
      <c r="C50" s="9" t="n"/>
      <c r="D50" s="9" t="n"/>
      <c r="E50" s="10" t="n"/>
      <c r="F50" s="16" t="n"/>
      <c r="G50" s="10">
        <f>IF($A50="","",ROUND($E50*$F50,2))</f>
        <v/>
      </c>
      <c r="H50" s="10">
        <f>IF($A50="","",ROUND($E50+$G50,2))</f>
        <v/>
      </c>
      <c r="I50" s="9" t="n"/>
      <c r="J50" s="17" t="n"/>
      <c r="K50" s="9">
        <f>IF($B50="","","T"&amp;ROUNDUP(MONTH($B50)/3,0))</f>
        <v/>
      </c>
    </row>
    <row r="51">
      <c r="A51" s="9" t="n"/>
      <c r="B51" s="17" t="n"/>
      <c r="C51" s="9" t="n"/>
      <c r="D51" s="9" t="n"/>
      <c r="E51" s="10" t="n"/>
      <c r="F51" s="16" t="n"/>
      <c r="G51" s="10">
        <f>IF($A51="","",ROUND($E51*$F51,2))</f>
        <v/>
      </c>
      <c r="H51" s="10">
        <f>IF($A51="","",ROUND($E51+$G51,2))</f>
        <v/>
      </c>
      <c r="I51" s="9" t="n"/>
      <c r="J51" s="17" t="n"/>
      <c r="K51" s="9">
        <f>IF($B51="","","T"&amp;ROUNDUP(MONTH($B51)/3,0))</f>
        <v/>
      </c>
    </row>
    <row r="52">
      <c r="A52" s="9" t="n"/>
      <c r="B52" s="17" t="n"/>
      <c r="C52" s="9" t="n"/>
      <c r="D52" s="9" t="n"/>
      <c r="E52" s="10" t="n"/>
      <c r="F52" s="16" t="n"/>
      <c r="G52" s="10">
        <f>IF($A52="","",ROUND($E52*$F52,2))</f>
        <v/>
      </c>
      <c r="H52" s="10">
        <f>IF($A52="","",ROUND($E52+$G52,2))</f>
        <v/>
      </c>
      <c r="I52" s="9" t="n"/>
      <c r="J52" s="17" t="n"/>
      <c r="K52" s="9">
        <f>IF($B52="","","T"&amp;ROUNDUP(MONTH($B52)/3,0))</f>
        <v/>
      </c>
    </row>
    <row r="53">
      <c r="A53" s="9" t="n"/>
      <c r="B53" s="17" t="n"/>
      <c r="C53" s="9" t="n"/>
      <c r="D53" s="9" t="n"/>
      <c r="E53" s="10" t="n"/>
      <c r="F53" s="16" t="n"/>
      <c r="G53" s="10">
        <f>IF($A53="","",ROUND($E53*$F53,2))</f>
        <v/>
      </c>
      <c r="H53" s="10">
        <f>IF($A53="","",ROUND($E53+$G53,2))</f>
        <v/>
      </c>
      <c r="I53" s="9" t="n"/>
      <c r="J53" s="17" t="n"/>
      <c r="K53" s="9">
        <f>IF($B53="","","T"&amp;ROUNDUP(MONTH($B53)/3,0))</f>
        <v/>
      </c>
    </row>
    <row r="54">
      <c r="A54" s="9" t="n"/>
      <c r="B54" s="17" t="n"/>
      <c r="C54" s="9" t="n"/>
      <c r="D54" s="9" t="n"/>
      <c r="E54" s="10" t="n"/>
      <c r="F54" s="16" t="n"/>
      <c r="G54" s="10">
        <f>IF($A54="","",ROUND($E54*$F54,2))</f>
        <v/>
      </c>
      <c r="H54" s="10">
        <f>IF($A54="","",ROUND($E54+$G54,2))</f>
        <v/>
      </c>
      <c r="I54" s="9" t="n"/>
      <c r="J54" s="17" t="n"/>
      <c r="K54" s="9">
        <f>IF($B54="","","T"&amp;ROUNDUP(MONTH($B54)/3,0))</f>
        <v/>
      </c>
    </row>
    <row r="55">
      <c r="A55" s="9" t="n"/>
      <c r="B55" s="17" t="n"/>
      <c r="C55" s="9" t="n"/>
      <c r="D55" s="9" t="n"/>
      <c r="E55" s="10" t="n"/>
      <c r="F55" s="16" t="n"/>
      <c r="G55" s="10">
        <f>IF($A55="","",ROUND($E55*$F55,2))</f>
        <v/>
      </c>
      <c r="H55" s="10">
        <f>IF($A55="","",ROUND($E55+$G55,2))</f>
        <v/>
      </c>
      <c r="I55" s="9" t="n"/>
      <c r="J55" s="17" t="n"/>
      <c r="K55" s="9">
        <f>IF($B55="","","T"&amp;ROUNDUP(MONTH($B55)/3,0))</f>
        <v/>
      </c>
    </row>
    <row r="56">
      <c r="A56" s="9" t="n"/>
      <c r="B56" s="17" t="n"/>
      <c r="C56" s="9" t="n"/>
      <c r="D56" s="9" t="n"/>
      <c r="E56" s="10" t="n"/>
      <c r="F56" s="16" t="n"/>
      <c r="G56" s="10">
        <f>IF($A56="","",ROUND($E56*$F56,2))</f>
        <v/>
      </c>
      <c r="H56" s="10">
        <f>IF($A56="","",ROUND($E56+$G56,2))</f>
        <v/>
      </c>
      <c r="I56" s="9" t="n"/>
      <c r="J56" s="17" t="n"/>
      <c r="K56" s="9">
        <f>IF($B56="","","T"&amp;ROUNDUP(MONTH($B56)/3,0))</f>
        <v/>
      </c>
    </row>
    <row r="57">
      <c r="A57" s="9" t="n"/>
      <c r="B57" s="17" t="n"/>
      <c r="C57" s="9" t="n"/>
      <c r="D57" s="9" t="n"/>
      <c r="E57" s="10" t="n"/>
      <c r="F57" s="16" t="n"/>
      <c r="G57" s="10">
        <f>IF($A57="","",ROUND($E57*$F57,2))</f>
        <v/>
      </c>
      <c r="H57" s="10">
        <f>IF($A57="","",ROUND($E57+$G57,2))</f>
        <v/>
      </c>
      <c r="I57" s="9" t="n"/>
      <c r="J57" s="17" t="n"/>
      <c r="K57" s="9">
        <f>IF($B57="","","T"&amp;ROUNDUP(MONTH($B57)/3,0))</f>
        <v/>
      </c>
    </row>
    <row r="58">
      <c r="A58" s="9" t="n"/>
      <c r="B58" s="17" t="n"/>
      <c r="C58" s="9" t="n"/>
      <c r="D58" s="9" t="n"/>
      <c r="E58" s="10" t="n"/>
      <c r="F58" s="16" t="n"/>
      <c r="G58" s="10">
        <f>IF($A58="","",ROUND($E58*$F58,2))</f>
        <v/>
      </c>
      <c r="H58" s="10">
        <f>IF($A58="","",ROUND($E58+$G58,2))</f>
        <v/>
      </c>
      <c r="I58" s="9" t="n"/>
      <c r="J58" s="17" t="n"/>
      <c r="K58" s="9">
        <f>IF($B58="","","T"&amp;ROUNDUP(MONTH($B58)/3,0))</f>
        <v/>
      </c>
    </row>
    <row r="59">
      <c r="A59" s="9" t="n"/>
      <c r="B59" s="17" t="n"/>
      <c r="C59" s="9" t="n"/>
      <c r="D59" s="9" t="n"/>
      <c r="E59" s="10" t="n"/>
      <c r="F59" s="16" t="n"/>
      <c r="G59" s="10">
        <f>IF($A59="","",ROUND($E59*$F59,2))</f>
        <v/>
      </c>
      <c r="H59" s="10">
        <f>IF($A59="","",ROUND($E59+$G59,2))</f>
        <v/>
      </c>
      <c r="I59" s="9" t="n"/>
      <c r="J59" s="17" t="n"/>
      <c r="K59" s="9">
        <f>IF($B59="","","T"&amp;ROUNDUP(MONTH($B59)/3,0))</f>
        <v/>
      </c>
    </row>
    <row r="60">
      <c r="A60" s="9" t="n"/>
      <c r="B60" s="17" t="n"/>
      <c r="C60" s="9" t="n"/>
      <c r="D60" s="9" t="n"/>
      <c r="E60" s="10" t="n"/>
      <c r="F60" s="16" t="n"/>
      <c r="G60" s="10">
        <f>IF($A60="","",ROUND($E60*$F60,2))</f>
        <v/>
      </c>
      <c r="H60" s="10">
        <f>IF($A60="","",ROUND($E60+$G60,2))</f>
        <v/>
      </c>
      <c r="I60" s="9" t="n"/>
      <c r="J60" s="17" t="n"/>
      <c r="K60" s="9">
        <f>IF($B60="","","T"&amp;ROUNDUP(MONTH($B60)/3,0))</f>
        <v/>
      </c>
    </row>
    <row r="61">
      <c r="A61" s="9" t="n"/>
      <c r="B61" s="17" t="n"/>
      <c r="C61" s="9" t="n"/>
      <c r="D61" s="9" t="n"/>
      <c r="E61" s="10" t="n"/>
      <c r="F61" s="16" t="n"/>
      <c r="G61" s="10">
        <f>IF($A61="","",ROUND($E61*$F61,2))</f>
        <v/>
      </c>
      <c r="H61" s="10">
        <f>IF($A61="","",ROUND($E61+$G61,2))</f>
        <v/>
      </c>
      <c r="I61" s="9" t="n"/>
      <c r="J61" s="17" t="n"/>
      <c r="K61" s="9">
        <f>IF($B61="","","T"&amp;ROUNDUP(MONTH($B61)/3,0))</f>
        <v/>
      </c>
    </row>
    <row r="62">
      <c r="A62" s="9" t="n"/>
      <c r="B62" s="17" t="n"/>
      <c r="C62" s="9" t="n"/>
      <c r="D62" s="9" t="n"/>
      <c r="E62" s="10" t="n"/>
      <c r="F62" s="16" t="n"/>
      <c r="G62" s="10">
        <f>IF($A62="","",ROUND($E62*$F62,2))</f>
        <v/>
      </c>
      <c r="H62" s="10">
        <f>IF($A62="","",ROUND($E62+$G62,2))</f>
        <v/>
      </c>
      <c r="I62" s="9" t="n"/>
      <c r="J62" s="17" t="n"/>
      <c r="K62" s="9">
        <f>IF($B62="","","T"&amp;ROUNDUP(MONTH($B62)/3,0))</f>
        <v/>
      </c>
    </row>
    <row r="63">
      <c r="A63" s="9" t="n"/>
      <c r="B63" s="17" t="n"/>
      <c r="C63" s="9" t="n"/>
      <c r="D63" s="9" t="n"/>
      <c r="E63" s="10" t="n"/>
      <c r="F63" s="16" t="n"/>
      <c r="G63" s="10">
        <f>IF($A63="","",ROUND($E63*$F63,2))</f>
        <v/>
      </c>
      <c r="H63" s="10">
        <f>IF($A63="","",ROUND($E63+$G63,2))</f>
        <v/>
      </c>
      <c r="I63" s="9" t="n"/>
      <c r="J63" s="17" t="n"/>
      <c r="K63" s="9">
        <f>IF($B63="","","T"&amp;ROUNDUP(MONTH($B63)/3,0))</f>
        <v/>
      </c>
    </row>
    <row r="64">
      <c r="A64" s="9" t="n"/>
      <c r="B64" s="17" t="n"/>
      <c r="C64" s="9" t="n"/>
      <c r="D64" s="9" t="n"/>
      <c r="E64" s="10" t="n"/>
      <c r="F64" s="16" t="n"/>
      <c r="G64" s="10">
        <f>IF($A64="","",ROUND($E64*$F64,2))</f>
        <v/>
      </c>
      <c r="H64" s="10">
        <f>IF($A64="","",ROUND($E64+$G64,2))</f>
        <v/>
      </c>
      <c r="I64" s="9" t="n"/>
      <c r="J64" s="17" t="n"/>
      <c r="K64" s="9">
        <f>IF($B64="","","T"&amp;ROUNDUP(MONTH($B64)/3,0))</f>
        <v/>
      </c>
    </row>
    <row r="65">
      <c r="A65" s="9" t="n"/>
      <c r="B65" s="17" t="n"/>
      <c r="C65" s="9" t="n"/>
      <c r="D65" s="9" t="n"/>
      <c r="E65" s="10" t="n"/>
      <c r="F65" s="16" t="n"/>
      <c r="G65" s="10">
        <f>IF($A65="","",ROUND($E65*$F65,2))</f>
        <v/>
      </c>
      <c r="H65" s="10">
        <f>IF($A65="","",ROUND($E65+$G65,2))</f>
        <v/>
      </c>
      <c r="I65" s="9" t="n"/>
      <c r="J65" s="17" t="n"/>
      <c r="K65" s="9">
        <f>IF($B65="","","T"&amp;ROUNDUP(MONTH($B65)/3,0))</f>
        <v/>
      </c>
    </row>
    <row r="66">
      <c r="A66" s="9" t="n"/>
      <c r="B66" s="17" t="n"/>
      <c r="C66" s="9" t="n"/>
      <c r="D66" s="9" t="n"/>
      <c r="E66" s="10" t="n"/>
      <c r="F66" s="16" t="n"/>
      <c r="G66" s="10">
        <f>IF($A66="","",ROUND($E66*$F66,2))</f>
        <v/>
      </c>
      <c r="H66" s="10">
        <f>IF($A66="","",ROUND($E66+$G66,2))</f>
        <v/>
      </c>
      <c r="I66" s="9" t="n"/>
      <c r="J66" s="17" t="n"/>
      <c r="K66" s="9">
        <f>IF($B66="","","T"&amp;ROUNDUP(MONTH($B66)/3,0))</f>
        <v/>
      </c>
    </row>
    <row r="67">
      <c r="A67" s="9" t="n"/>
      <c r="B67" s="17" t="n"/>
      <c r="C67" s="9" t="n"/>
      <c r="D67" s="9" t="n"/>
      <c r="E67" s="10" t="n"/>
      <c r="F67" s="16" t="n"/>
      <c r="G67" s="10">
        <f>IF($A67="","",ROUND($E67*$F67,2))</f>
        <v/>
      </c>
      <c r="H67" s="10">
        <f>IF($A67="","",ROUND($E67+$G67,2))</f>
        <v/>
      </c>
      <c r="I67" s="9" t="n"/>
      <c r="J67" s="17" t="n"/>
      <c r="K67" s="9">
        <f>IF($B67="","","T"&amp;ROUNDUP(MONTH($B67)/3,0))</f>
        <v/>
      </c>
    </row>
    <row r="68">
      <c r="A68" s="9" t="n"/>
      <c r="B68" s="17" t="n"/>
      <c r="C68" s="9" t="n"/>
      <c r="D68" s="9" t="n"/>
      <c r="E68" s="10" t="n"/>
      <c r="F68" s="16" t="n"/>
      <c r="G68" s="10">
        <f>IF($A68="","",ROUND($E68*$F68,2))</f>
        <v/>
      </c>
      <c r="H68" s="10">
        <f>IF($A68="","",ROUND($E68+$G68,2))</f>
        <v/>
      </c>
      <c r="I68" s="9" t="n"/>
      <c r="J68" s="17" t="n"/>
      <c r="K68" s="9">
        <f>IF($B68="","","T"&amp;ROUNDUP(MONTH($B68)/3,0))</f>
        <v/>
      </c>
    </row>
    <row r="69">
      <c r="A69" s="9" t="n"/>
      <c r="B69" s="17" t="n"/>
      <c r="C69" s="9" t="n"/>
      <c r="D69" s="9" t="n"/>
      <c r="E69" s="10" t="n"/>
      <c r="F69" s="16" t="n"/>
      <c r="G69" s="10">
        <f>IF($A69="","",ROUND($E69*$F69,2))</f>
        <v/>
      </c>
      <c r="H69" s="10">
        <f>IF($A69="","",ROUND($E69+$G69,2))</f>
        <v/>
      </c>
      <c r="I69" s="9" t="n"/>
      <c r="J69" s="17" t="n"/>
      <c r="K69" s="9">
        <f>IF($B69="","","T"&amp;ROUNDUP(MONTH($B69)/3,0))</f>
        <v/>
      </c>
    </row>
    <row r="70">
      <c r="A70" s="9" t="n"/>
      <c r="B70" s="17" t="n"/>
      <c r="C70" s="9" t="n"/>
      <c r="D70" s="9" t="n"/>
      <c r="E70" s="10" t="n"/>
      <c r="F70" s="16" t="n"/>
      <c r="G70" s="10">
        <f>IF($A70="","",ROUND($E70*$F70,2))</f>
        <v/>
      </c>
      <c r="H70" s="10">
        <f>IF($A70="","",ROUND($E70+$G70,2))</f>
        <v/>
      </c>
      <c r="I70" s="9" t="n"/>
      <c r="J70" s="17" t="n"/>
      <c r="K70" s="9">
        <f>IF($B70="","","T"&amp;ROUNDUP(MONTH($B70)/3,0))</f>
        <v/>
      </c>
    </row>
    <row r="71">
      <c r="A71" s="9" t="n"/>
      <c r="B71" s="17" t="n"/>
      <c r="C71" s="9" t="n"/>
      <c r="D71" s="9" t="n"/>
      <c r="E71" s="10" t="n"/>
      <c r="F71" s="16" t="n"/>
      <c r="G71" s="10">
        <f>IF($A71="","",ROUND($E71*$F71,2))</f>
        <v/>
      </c>
      <c r="H71" s="10">
        <f>IF($A71="","",ROUND($E71+$G71,2))</f>
        <v/>
      </c>
      <c r="I71" s="9" t="n"/>
      <c r="J71" s="17" t="n"/>
      <c r="K71" s="9">
        <f>IF($B71="","","T"&amp;ROUNDUP(MONTH($B71)/3,0))</f>
        <v/>
      </c>
    </row>
    <row r="72">
      <c r="A72" s="9" t="n"/>
      <c r="B72" s="17" t="n"/>
      <c r="C72" s="9" t="n"/>
      <c r="D72" s="9" t="n"/>
      <c r="E72" s="10" t="n"/>
      <c r="F72" s="16" t="n"/>
      <c r="G72" s="10">
        <f>IF($A72="","",ROUND($E72*$F72,2))</f>
        <v/>
      </c>
      <c r="H72" s="10">
        <f>IF($A72="","",ROUND($E72+$G72,2))</f>
        <v/>
      </c>
      <c r="I72" s="9" t="n"/>
      <c r="J72" s="17" t="n"/>
      <c r="K72" s="9">
        <f>IF($B72="","","T"&amp;ROUNDUP(MONTH($B72)/3,0))</f>
        <v/>
      </c>
    </row>
    <row r="73">
      <c r="A73" s="9" t="n"/>
      <c r="B73" s="17" t="n"/>
      <c r="C73" s="9" t="n"/>
      <c r="D73" s="9" t="n"/>
      <c r="E73" s="10" t="n"/>
      <c r="F73" s="16" t="n"/>
      <c r="G73" s="10">
        <f>IF($A73="","",ROUND($E73*$F73,2))</f>
        <v/>
      </c>
      <c r="H73" s="10">
        <f>IF($A73="","",ROUND($E73+$G73,2))</f>
        <v/>
      </c>
      <c r="I73" s="9" t="n"/>
      <c r="J73" s="17" t="n"/>
      <c r="K73" s="9">
        <f>IF($B73="","","T"&amp;ROUNDUP(MONTH($B73)/3,0))</f>
        <v/>
      </c>
    </row>
    <row r="74">
      <c r="A74" s="9" t="n"/>
      <c r="B74" s="17" t="n"/>
      <c r="C74" s="9" t="n"/>
      <c r="D74" s="9" t="n"/>
      <c r="E74" s="10" t="n"/>
      <c r="F74" s="16" t="n"/>
      <c r="G74" s="10">
        <f>IF($A74="","",ROUND($E74*$F74,2))</f>
        <v/>
      </c>
      <c r="H74" s="10">
        <f>IF($A74="","",ROUND($E74+$G74,2))</f>
        <v/>
      </c>
      <c r="I74" s="9" t="n"/>
      <c r="J74" s="17" t="n"/>
      <c r="K74" s="9">
        <f>IF($B74="","","T"&amp;ROUNDUP(MONTH($B74)/3,0))</f>
        <v/>
      </c>
    </row>
    <row r="75">
      <c r="A75" s="9" t="n"/>
      <c r="B75" s="17" t="n"/>
      <c r="C75" s="9" t="n"/>
      <c r="D75" s="9" t="n"/>
      <c r="E75" s="10" t="n"/>
      <c r="F75" s="16" t="n"/>
      <c r="G75" s="10">
        <f>IF($A75="","",ROUND($E75*$F75,2))</f>
        <v/>
      </c>
      <c r="H75" s="10">
        <f>IF($A75="","",ROUND($E75+$G75,2))</f>
        <v/>
      </c>
      <c r="I75" s="9" t="n"/>
      <c r="J75" s="17" t="n"/>
      <c r="K75" s="9">
        <f>IF($B75="","","T"&amp;ROUNDUP(MONTH($B75)/3,0))</f>
        <v/>
      </c>
    </row>
    <row r="76">
      <c r="A76" s="9" t="n"/>
      <c r="B76" s="17" t="n"/>
      <c r="C76" s="9" t="n"/>
      <c r="D76" s="9" t="n"/>
      <c r="E76" s="10" t="n"/>
      <c r="F76" s="16" t="n"/>
      <c r="G76" s="10">
        <f>IF($A76="","",ROUND($E76*$F76,2))</f>
        <v/>
      </c>
      <c r="H76" s="10">
        <f>IF($A76="","",ROUND($E76+$G76,2))</f>
        <v/>
      </c>
      <c r="I76" s="9" t="n"/>
      <c r="J76" s="17" t="n"/>
      <c r="K76" s="9">
        <f>IF($B76="","","T"&amp;ROUNDUP(MONTH($B76)/3,0))</f>
        <v/>
      </c>
    </row>
    <row r="77">
      <c r="A77" s="9" t="n"/>
      <c r="B77" s="17" t="n"/>
      <c r="C77" s="9" t="n"/>
      <c r="D77" s="9" t="n"/>
      <c r="E77" s="10" t="n"/>
      <c r="F77" s="16" t="n"/>
      <c r="G77" s="10">
        <f>IF($A77="","",ROUND($E77*$F77,2))</f>
        <v/>
      </c>
      <c r="H77" s="10">
        <f>IF($A77="","",ROUND($E77+$G77,2))</f>
        <v/>
      </c>
      <c r="I77" s="9" t="n"/>
      <c r="J77" s="17" t="n"/>
      <c r="K77" s="9">
        <f>IF($B77="","","T"&amp;ROUNDUP(MONTH($B77)/3,0))</f>
        <v/>
      </c>
    </row>
    <row r="78">
      <c r="A78" s="9" t="n"/>
      <c r="B78" s="17" t="n"/>
      <c r="C78" s="9" t="n"/>
      <c r="D78" s="9" t="n"/>
      <c r="E78" s="10" t="n"/>
      <c r="F78" s="16" t="n"/>
      <c r="G78" s="10">
        <f>IF($A78="","",ROUND($E78*$F78,2))</f>
        <v/>
      </c>
      <c r="H78" s="10">
        <f>IF($A78="","",ROUND($E78+$G78,2))</f>
        <v/>
      </c>
      <c r="I78" s="9" t="n"/>
      <c r="J78" s="17" t="n"/>
      <c r="K78" s="9">
        <f>IF($B78="","","T"&amp;ROUNDUP(MONTH($B78)/3,0))</f>
        <v/>
      </c>
    </row>
    <row r="79">
      <c r="A79" s="9" t="n"/>
      <c r="B79" s="17" t="n"/>
      <c r="C79" s="9" t="n"/>
      <c r="D79" s="9" t="n"/>
      <c r="E79" s="10" t="n"/>
      <c r="F79" s="16" t="n"/>
      <c r="G79" s="10">
        <f>IF($A79="","",ROUND($E79*$F79,2))</f>
        <v/>
      </c>
      <c r="H79" s="10">
        <f>IF($A79="","",ROUND($E79+$G79,2))</f>
        <v/>
      </c>
      <c r="I79" s="9" t="n"/>
      <c r="J79" s="17" t="n"/>
      <c r="K79" s="9">
        <f>IF($B79="","","T"&amp;ROUNDUP(MONTH($B79)/3,0))</f>
        <v/>
      </c>
    </row>
    <row r="80">
      <c r="A80" s="9" t="n"/>
      <c r="B80" s="17" t="n"/>
      <c r="C80" s="9" t="n"/>
      <c r="D80" s="9" t="n"/>
      <c r="E80" s="10" t="n"/>
      <c r="F80" s="16" t="n"/>
      <c r="G80" s="10">
        <f>IF($A80="","",ROUND($E80*$F80,2))</f>
        <v/>
      </c>
      <c r="H80" s="10">
        <f>IF($A80="","",ROUND($E80+$G80,2))</f>
        <v/>
      </c>
      <c r="I80" s="9" t="n"/>
      <c r="J80" s="17" t="n"/>
      <c r="K80" s="9">
        <f>IF($B80="","","T"&amp;ROUNDUP(MONTH($B80)/3,0))</f>
        <v/>
      </c>
    </row>
    <row r="81">
      <c r="A81" s="9" t="n"/>
      <c r="B81" s="17" t="n"/>
      <c r="C81" s="9" t="n"/>
      <c r="D81" s="9" t="n"/>
      <c r="E81" s="10" t="n"/>
      <c r="F81" s="16" t="n"/>
      <c r="G81" s="10">
        <f>IF($A81="","",ROUND($E81*$F81,2))</f>
        <v/>
      </c>
      <c r="H81" s="10">
        <f>IF($A81="","",ROUND($E81+$G81,2))</f>
        <v/>
      </c>
      <c r="I81" s="9" t="n"/>
      <c r="J81" s="17" t="n"/>
      <c r="K81" s="9">
        <f>IF($B81="","","T"&amp;ROUNDUP(MONTH($B81)/3,0))</f>
        <v/>
      </c>
    </row>
    <row r="82">
      <c r="A82" s="9" t="n"/>
      <c r="B82" s="17" t="n"/>
      <c r="C82" s="9" t="n"/>
      <c r="D82" s="9" t="n"/>
      <c r="E82" s="10" t="n"/>
      <c r="F82" s="16" t="n"/>
      <c r="G82" s="10">
        <f>IF($A82="","",ROUND($E82*$F82,2))</f>
        <v/>
      </c>
      <c r="H82" s="10">
        <f>IF($A82="","",ROUND($E82+$G82,2))</f>
        <v/>
      </c>
      <c r="I82" s="9" t="n"/>
      <c r="J82" s="17" t="n"/>
      <c r="K82" s="9">
        <f>IF($B82="","","T"&amp;ROUNDUP(MONTH($B82)/3,0))</f>
        <v/>
      </c>
    </row>
    <row r="83">
      <c r="A83" s="9" t="n"/>
      <c r="B83" s="17" t="n"/>
      <c r="C83" s="9" t="n"/>
      <c r="D83" s="9" t="n"/>
      <c r="E83" s="10" t="n"/>
      <c r="F83" s="16" t="n"/>
      <c r="G83" s="10">
        <f>IF($A83="","",ROUND($E83*$F83,2))</f>
        <v/>
      </c>
      <c r="H83" s="10">
        <f>IF($A83="","",ROUND($E83+$G83,2))</f>
        <v/>
      </c>
      <c r="I83" s="9" t="n"/>
      <c r="J83" s="17" t="n"/>
      <c r="K83" s="9">
        <f>IF($B83="","","T"&amp;ROUNDUP(MONTH($B83)/3,0))</f>
        <v/>
      </c>
    </row>
    <row r="84">
      <c r="A84" s="9" t="n"/>
      <c r="B84" s="17" t="n"/>
      <c r="C84" s="9" t="n"/>
      <c r="D84" s="9" t="n"/>
      <c r="E84" s="10" t="n"/>
      <c r="F84" s="16" t="n"/>
      <c r="G84" s="10">
        <f>IF($A84="","",ROUND($E84*$F84,2))</f>
        <v/>
      </c>
      <c r="H84" s="10">
        <f>IF($A84="","",ROUND($E84+$G84,2))</f>
        <v/>
      </c>
      <c r="I84" s="9" t="n"/>
      <c r="J84" s="17" t="n"/>
      <c r="K84" s="9">
        <f>IF($B84="","","T"&amp;ROUNDUP(MONTH($B84)/3,0))</f>
        <v/>
      </c>
    </row>
    <row r="85">
      <c r="A85" s="9" t="n"/>
      <c r="B85" s="17" t="n"/>
      <c r="C85" s="9" t="n"/>
      <c r="D85" s="9" t="n"/>
      <c r="E85" s="10" t="n"/>
      <c r="F85" s="16" t="n"/>
      <c r="G85" s="10">
        <f>IF($A85="","",ROUND($E85*$F85,2))</f>
        <v/>
      </c>
      <c r="H85" s="10">
        <f>IF($A85="","",ROUND($E85+$G85,2))</f>
        <v/>
      </c>
      <c r="I85" s="9" t="n"/>
      <c r="J85" s="17" t="n"/>
      <c r="K85" s="9">
        <f>IF($B85="","","T"&amp;ROUNDUP(MONTH($B85)/3,0))</f>
        <v/>
      </c>
    </row>
    <row r="86">
      <c r="A86" s="9" t="n"/>
      <c r="B86" s="17" t="n"/>
      <c r="C86" s="9" t="n"/>
      <c r="D86" s="9" t="n"/>
      <c r="E86" s="10" t="n"/>
      <c r="F86" s="16" t="n"/>
      <c r="G86" s="10">
        <f>IF($A86="","",ROUND($E86*$F86,2))</f>
        <v/>
      </c>
      <c r="H86" s="10">
        <f>IF($A86="","",ROUND($E86+$G86,2))</f>
        <v/>
      </c>
      <c r="I86" s="9" t="n"/>
      <c r="J86" s="17" t="n"/>
      <c r="K86" s="9">
        <f>IF($B86="","","T"&amp;ROUNDUP(MONTH($B86)/3,0))</f>
        <v/>
      </c>
    </row>
    <row r="87">
      <c r="A87" s="9" t="n"/>
      <c r="B87" s="17" t="n"/>
      <c r="C87" s="9" t="n"/>
      <c r="D87" s="9" t="n"/>
      <c r="E87" s="10" t="n"/>
      <c r="F87" s="16" t="n"/>
      <c r="G87" s="10">
        <f>IF($A87="","",ROUND($E87*$F87,2))</f>
        <v/>
      </c>
      <c r="H87" s="10">
        <f>IF($A87="","",ROUND($E87+$G87,2))</f>
        <v/>
      </c>
      <c r="I87" s="9" t="n"/>
      <c r="J87" s="17" t="n"/>
      <c r="K87" s="9">
        <f>IF($B87="","","T"&amp;ROUNDUP(MONTH($B87)/3,0))</f>
        <v/>
      </c>
    </row>
    <row r="88">
      <c r="A88" s="9" t="n"/>
      <c r="B88" s="17" t="n"/>
      <c r="C88" s="9" t="n"/>
      <c r="D88" s="9" t="n"/>
      <c r="E88" s="10" t="n"/>
      <c r="F88" s="16" t="n"/>
      <c r="G88" s="10">
        <f>IF($A88="","",ROUND($E88*$F88,2))</f>
        <v/>
      </c>
      <c r="H88" s="10">
        <f>IF($A88="","",ROUND($E88+$G88,2))</f>
        <v/>
      </c>
      <c r="I88" s="9" t="n"/>
      <c r="J88" s="17" t="n"/>
      <c r="K88" s="9">
        <f>IF($B88="","","T"&amp;ROUNDUP(MONTH($B88)/3,0))</f>
        <v/>
      </c>
    </row>
    <row r="89">
      <c r="A89" s="9" t="n"/>
      <c r="B89" s="17" t="n"/>
      <c r="C89" s="9" t="n"/>
      <c r="D89" s="9" t="n"/>
      <c r="E89" s="10" t="n"/>
      <c r="F89" s="16" t="n"/>
      <c r="G89" s="10">
        <f>IF($A89="","",ROUND($E89*$F89,2))</f>
        <v/>
      </c>
      <c r="H89" s="10">
        <f>IF($A89="","",ROUND($E89+$G89,2))</f>
        <v/>
      </c>
      <c r="I89" s="9" t="n"/>
      <c r="J89" s="17" t="n"/>
      <c r="K89" s="9">
        <f>IF($B89="","","T"&amp;ROUNDUP(MONTH($B89)/3,0))</f>
        <v/>
      </c>
    </row>
    <row r="90">
      <c r="A90" s="9" t="n"/>
      <c r="B90" s="17" t="n"/>
      <c r="C90" s="9" t="n"/>
      <c r="D90" s="9" t="n"/>
      <c r="E90" s="10" t="n"/>
      <c r="F90" s="16" t="n"/>
      <c r="G90" s="10">
        <f>IF($A90="","",ROUND($E90*$F90,2))</f>
        <v/>
      </c>
      <c r="H90" s="10">
        <f>IF($A90="","",ROUND($E90+$G90,2))</f>
        <v/>
      </c>
      <c r="I90" s="9" t="n"/>
      <c r="J90" s="17" t="n"/>
      <c r="K90" s="9">
        <f>IF($B90="","","T"&amp;ROUNDUP(MONTH($B90)/3,0))</f>
        <v/>
      </c>
    </row>
    <row r="91">
      <c r="A91" s="9" t="n"/>
      <c r="B91" s="17" t="n"/>
      <c r="C91" s="9" t="n"/>
      <c r="D91" s="9" t="n"/>
      <c r="E91" s="10" t="n"/>
      <c r="F91" s="16" t="n"/>
      <c r="G91" s="10">
        <f>IF($A91="","",ROUND($E91*$F91,2))</f>
        <v/>
      </c>
      <c r="H91" s="10">
        <f>IF($A91="","",ROUND($E91+$G91,2))</f>
        <v/>
      </c>
      <c r="I91" s="9" t="n"/>
      <c r="J91" s="17" t="n"/>
      <c r="K91" s="9">
        <f>IF($B91="","","T"&amp;ROUNDUP(MONTH($B91)/3,0))</f>
        <v/>
      </c>
    </row>
    <row r="92">
      <c r="A92" s="9" t="n"/>
      <c r="B92" s="17" t="n"/>
      <c r="C92" s="9" t="n"/>
      <c r="D92" s="9" t="n"/>
      <c r="E92" s="10" t="n"/>
      <c r="F92" s="16" t="n"/>
      <c r="G92" s="10">
        <f>IF($A92="","",ROUND($E92*$F92,2))</f>
        <v/>
      </c>
      <c r="H92" s="10">
        <f>IF($A92="","",ROUND($E92+$G92,2))</f>
        <v/>
      </c>
      <c r="I92" s="9" t="n"/>
      <c r="J92" s="17" t="n"/>
      <c r="K92" s="9">
        <f>IF($B92="","","T"&amp;ROUNDUP(MONTH($B92)/3,0))</f>
        <v/>
      </c>
    </row>
    <row r="93">
      <c r="A93" s="9" t="n"/>
      <c r="B93" s="17" t="n"/>
      <c r="C93" s="9" t="n"/>
      <c r="D93" s="9" t="n"/>
      <c r="E93" s="10" t="n"/>
      <c r="F93" s="16" t="n"/>
      <c r="G93" s="10">
        <f>IF($A93="","",ROUND($E93*$F93,2))</f>
        <v/>
      </c>
      <c r="H93" s="10">
        <f>IF($A93="","",ROUND($E93+$G93,2))</f>
        <v/>
      </c>
      <c r="I93" s="9" t="n"/>
      <c r="J93" s="17" t="n"/>
      <c r="K93" s="9">
        <f>IF($B93="","","T"&amp;ROUNDUP(MONTH($B93)/3,0))</f>
        <v/>
      </c>
    </row>
    <row r="94">
      <c r="A94" s="9" t="n"/>
      <c r="B94" s="17" t="n"/>
      <c r="C94" s="9" t="n"/>
      <c r="D94" s="9" t="n"/>
      <c r="E94" s="10" t="n"/>
      <c r="F94" s="16" t="n"/>
      <c r="G94" s="10">
        <f>IF($A94="","",ROUND($E94*$F94,2))</f>
        <v/>
      </c>
      <c r="H94" s="10">
        <f>IF($A94="","",ROUND($E94+$G94,2))</f>
        <v/>
      </c>
      <c r="I94" s="9" t="n"/>
      <c r="J94" s="17" t="n"/>
      <c r="K94" s="9">
        <f>IF($B94="","","T"&amp;ROUNDUP(MONTH($B94)/3,0))</f>
        <v/>
      </c>
    </row>
    <row r="95">
      <c r="A95" s="9" t="n"/>
      <c r="B95" s="17" t="n"/>
      <c r="C95" s="9" t="n"/>
      <c r="D95" s="9" t="n"/>
      <c r="E95" s="10" t="n"/>
      <c r="F95" s="16" t="n"/>
      <c r="G95" s="10">
        <f>IF($A95="","",ROUND($E95*$F95,2))</f>
        <v/>
      </c>
      <c r="H95" s="10">
        <f>IF($A95="","",ROUND($E95+$G95,2))</f>
        <v/>
      </c>
      <c r="I95" s="9" t="n"/>
      <c r="J95" s="17" t="n"/>
      <c r="K95" s="9">
        <f>IF($B95="","","T"&amp;ROUNDUP(MONTH($B95)/3,0))</f>
        <v/>
      </c>
    </row>
    <row r="96">
      <c r="A96" s="9" t="n"/>
      <c r="B96" s="17" t="n"/>
      <c r="C96" s="9" t="n"/>
      <c r="D96" s="9" t="n"/>
      <c r="E96" s="10" t="n"/>
      <c r="F96" s="16" t="n"/>
      <c r="G96" s="10">
        <f>IF($A96="","",ROUND($E96*$F96,2))</f>
        <v/>
      </c>
      <c r="H96" s="10">
        <f>IF($A96="","",ROUND($E96+$G96,2))</f>
        <v/>
      </c>
      <c r="I96" s="9" t="n"/>
      <c r="J96" s="17" t="n"/>
      <c r="K96" s="9">
        <f>IF($B96="","","T"&amp;ROUNDUP(MONTH($B96)/3,0))</f>
        <v/>
      </c>
    </row>
    <row r="97">
      <c r="A97" s="9" t="n"/>
      <c r="B97" s="17" t="n"/>
      <c r="C97" s="9" t="n"/>
      <c r="D97" s="9" t="n"/>
      <c r="E97" s="10" t="n"/>
      <c r="F97" s="16" t="n"/>
      <c r="G97" s="10">
        <f>IF($A97="","",ROUND($E97*$F97,2))</f>
        <v/>
      </c>
      <c r="H97" s="10">
        <f>IF($A97="","",ROUND($E97+$G97,2))</f>
        <v/>
      </c>
      <c r="I97" s="9" t="n"/>
      <c r="J97" s="17" t="n"/>
      <c r="K97" s="9">
        <f>IF($B97="","","T"&amp;ROUNDUP(MONTH($B97)/3,0))</f>
        <v/>
      </c>
    </row>
    <row r="98">
      <c r="A98" s="9" t="n"/>
      <c r="B98" s="17" t="n"/>
      <c r="C98" s="9" t="n"/>
      <c r="D98" s="9" t="n"/>
      <c r="E98" s="10" t="n"/>
      <c r="F98" s="16" t="n"/>
      <c r="G98" s="10">
        <f>IF($A98="","",ROUND($E98*$F98,2))</f>
        <v/>
      </c>
      <c r="H98" s="10">
        <f>IF($A98="","",ROUND($E98+$G98,2))</f>
        <v/>
      </c>
      <c r="I98" s="9" t="n"/>
      <c r="J98" s="17" t="n"/>
      <c r="K98" s="9">
        <f>IF($B98="","","T"&amp;ROUNDUP(MONTH($B98)/3,0))</f>
        <v/>
      </c>
    </row>
    <row r="99">
      <c r="A99" s="9" t="n"/>
      <c r="B99" s="17" t="n"/>
      <c r="C99" s="9" t="n"/>
      <c r="D99" s="9" t="n"/>
      <c r="E99" s="10" t="n"/>
      <c r="F99" s="16" t="n"/>
      <c r="G99" s="10">
        <f>IF($A99="","",ROUND($E99*$F99,2))</f>
        <v/>
      </c>
      <c r="H99" s="10">
        <f>IF($A99="","",ROUND($E99+$G99,2))</f>
        <v/>
      </c>
      <c r="I99" s="9" t="n"/>
      <c r="J99" s="17" t="n"/>
      <c r="K99" s="9">
        <f>IF($B99="","","T"&amp;ROUNDUP(MONTH($B99)/3,0))</f>
        <v/>
      </c>
    </row>
    <row r="100">
      <c r="A100" s="9" t="n"/>
      <c r="B100" s="17" t="n"/>
      <c r="C100" s="9" t="n"/>
      <c r="D100" s="9" t="n"/>
      <c r="E100" s="10" t="n"/>
      <c r="F100" s="16" t="n"/>
      <c r="G100" s="10">
        <f>IF($A100="","",ROUND($E100*$F100,2))</f>
        <v/>
      </c>
      <c r="H100" s="10">
        <f>IF($A100="","",ROUND($E100+$G100,2))</f>
        <v/>
      </c>
      <c r="I100" s="9" t="n"/>
      <c r="J100" s="17" t="n"/>
      <c r="K100" s="9">
        <f>IF($B100="","","T"&amp;ROUNDUP(MONTH($B100)/3,0))</f>
        <v/>
      </c>
    </row>
    <row r="101">
      <c r="A101" s="9" t="n"/>
      <c r="B101" s="17" t="n"/>
      <c r="C101" s="9" t="n"/>
      <c r="D101" s="9" t="n"/>
      <c r="E101" s="10" t="n"/>
      <c r="F101" s="16" t="n"/>
      <c r="G101" s="10">
        <f>IF($A101="","",ROUND($E101*$F101,2))</f>
        <v/>
      </c>
      <c r="H101" s="10">
        <f>IF($A101="","",ROUND($E101+$G101,2))</f>
        <v/>
      </c>
      <c r="I101" s="9" t="n"/>
      <c r="J101" s="17" t="n"/>
      <c r="K101" s="9">
        <f>IF($B101="","","T"&amp;ROUNDUP(MONTH($B101)/3,0))</f>
        <v/>
      </c>
    </row>
    <row r="102">
      <c r="A102" s="9" t="n"/>
      <c r="B102" s="17" t="n"/>
      <c r="C102" s="9" t="n"/>
      <c r="D102" s="9" t="n"/>
      <c r="E102" s="10" t="n"/>
      <c r="F102" s="16" t="n"/>
      <c r="G102" s="10">
        <f>IF($A102="","",ROUND($E102*$F102,2))</f>
        <v/>
      </c>
      <c r="H102" s="10">
        <f>IF($A102="","",ROUND($E102+$G102,2))</f>
        <v/>
      </c>
      <c r="I102" s="9" t="n"/>
      <c r="J102" s="17" t="n"/>
      <c r="K102" s="9">
        <f>IF($B102="","","T"&amp;ROUNDUP(MONTH($B102)/3,0))</f>
        <v/>
      </c>
    </row>
    <row r="103">
      <c r="A103" s="9" t="n"/>
      <c r="B103" s="17" t="n"/>
      <c r="C103" s="9" t="n"/>
      <c r="D103" s="9" t="n"/>
      <c r="E103" s="10" t="n"/>
      <c r="F103" s="16" t="n"/>
      <c r="G103" s="10">
        <f>IF($A103="","",ROUND($E103*$F103,2))</f>
        <v/>
      </c>
      <c r="H103" s="10">
        <f>IF($A103="","",ROUND($E103+$G103,2))</f>
        <v/>
      </c>
      <c r="I103" s="9" t="n"/>
      <c r="J103" s="17" t="n"/>
      <c r="K103" s="9">
        <f>IF($B103="","","T"&amp;ROUNDUP(MONTH($B103)/3,0))</f>
        <v/>
      </c>
    </row>
    <row r="104">
      <c r="A104" s="9" t="n"/>
      <c r="B104" s="17" t="n"/>
      <c r="C104" s="9" t="n"/>
      <c r="D104" s="9" t="n"/>
      <c r="E104" s="10" t="n"/>
      <c r="F104" s="16" t="n"/>
      <c r="G104" s="10">
        <f>IF($A104="","",ROUND($E104*$F104,2))</f>
        <v/>
      </c>
      <c r="H104" s="10">
        <f>IF($A104="","",ROUND($E104+$G104,2))</f>
        <v/>
      </c>
      <c r="I104" s="9" t="n"/>
      <c r="J104" s="17" t="n"/>
      <c r="K104" s="9">
        <f>IF($B104="","","T"&amp;ROUNDUP(MONTH($B104)/3,0))</f>
        <v/>
      </c>
    </row>
    <row r="105">
      <c r="A105" s="9" t="n"/>
      <c r="B105" s="17" t="n"/>
      <c r="C105" s="9" t="n"/>
      <c r="D105" s="9" t="n"/>
      <c r="E105" s="10" t="n"/>
      <c r="F105" s="16" t="n"/>
      <c r="G105" s="10">
        <f>IF($A105="","",ROUND($E105*$F105,2))</f>
        <v/>
      </c>
      <c r="H105" s="10">
        <f>IF($A105="","",ROUND($E105+$G105,2))</f>
        <v/>
      </c>
      <c r="I105" s="9" t="n"/>
      <c r="J105" s="17" t="n"/>
      <c r="K105" s="9">
        <f>IF($B105="","","T"&amp;ROUNDUP(MONTH($B105)/3,0))</f>
        <v/>
      </c>
    </row>
    <row r="106">
      <c r="A106" s="9" t="n"/>
      <c r="B106" s="17" t="n"/>
      <c r="C106" s="9" t="n"/>
      <c r="D106" s="9" t="n"/>
      <c r="E106" s="10" t="n"/>
      <c r="F106" s="16" t="n"/>
      <c r="G106" s="10">
        <f>IF($A106="","",ROUND($E106*$F106,2))</f>
        <v/>
      </c>
      <c r="H106" s="10">
        <f>IF($A106="","",ROUND($E106+$G106,2))</f>
        <v/>
      </c>
      <c r="I106" s="9" t="n"/>
      <c r="J106" s="17" t="n"/>
      <c r="K106" s="9">
        <f>IF($B106="","","T"&amp;ROUNDUP(MONTH($B106)/3,0))</f>
        <v/>
      </c>
    </row>
    <row r="107">
      <c r="A107" s="9" t="n"/>
      <c r="B107" s="17" t="n"/>
      <c r="C107" s="9" t="n"/>
      <c r="D107" s="9" t="n"/>
      <c r="E107" s="10" t="n"/>
      <c r="F107" s="16" t="n"/>
      <c r="G107" s="10">
        <f>IF($A107="","",ROUND($E107*$F107,2))</f>
        <v/>
      </c>
      <c r="H107" s="10">
        <f>IF($A107="","",ROUND($E107+$G107,2))</f>
        <v/>
      </c>
      <c r="I107" s="9" t="n"/>
      <c r="J107" s="17" t="n"/>
      <c r="K107" s="9">
        <f>IF($B107="","","T"&amp;ROUNDUP(MONTH($B107)/3,0))</f>
        <v/>
      </c>
    </row>
    <row r="108">
      <c r="A108" s="9" t="n"/>
      <c r="B108" s="17" t="n"/>
      <c r="C108" s="9" t="n"/>
      <c r="D108" s="9" t="n"/>
      <c r="E108" s="10" t="n"/>
      <c r="F108" s="16" t="n"/>
      <c r="G108" s="10">
        <f>IF($A108="","",ROUND($E108*$F108,2))</f>
        <v/>
      </c>
      <c r="H108" s="10">
        <f>IF($A108="","",ROUND($E108+$G108,2))</f>
        <v/>
      </c>
      <c r="I108" s="9" t="n"/>
      <c r="J108" s="17" t="n"/>
      <c r="K108" s="9">
        <f>IF($B108="","","T"&amp;ROUNDUP(MONTH($B108)/3,0))</f>
        <v/>
      </c>
    </row>
    <row r="109">
      <c r="A109" s="9" t="n"/>
      <c r="B109" s="17" t="n"/>
      <c r="C109" s="9" t="n"/>
      <c r="D109" s="9" t="n"/>
      <c r="E109" s="10" t="n"/>
      <c r="F109" s="16" t="n"/>
      <c r="G109" s="10">
        <f>IF($A109="","",ROUND($E109*$F109,2))</f>
        <v/>
      </c>
      <c r="H109" s="10">
        <f>IF($A109="","",ROUND($E109+$G109,2))</f>
        <v/>
      </c>
      <c r="I109" s="9" t="n"/>
      <c r="J109" s="17" t="n"/>
      <c r="K109" s="9">
        <f>IF($B109="","","T"&amp;ROUNDUP(MONTH($B109)/3,0))</f>
        <v/>
      </c>
    </row>
    <row r="110">
      <c r="A110" s="9" t="n"/>
      <c r="B110" s="17" t="n"/>
      <c r="C110" s="9" t="n"/>
      <c r="D110" s="9" t="n"/>
      <c r="E110" s="10" t="n"/>
      <c r="F110" s="16" t="n"/>
      <c r="G110" s="10">
        <f>IF($A110="","",ROUND($E110*$F110,2))</f>
        <v/>
      </c>
      <c r="H110" s="10">
        <f>IF($A110="","",ROUND($E110+$G110,2))</f>
        <v/>
      </c>
      <c r="I110" s="9" t="n"/>
      <c r="J110" s="17" t="n"/>
      <c r="K110" s="9">
        <f>IF($B110="","","T"&amp;ROUNDUP(MONTH($B110)/3,0))</f>
        <v/>
      </c>
    </row>
    <row r="111">
      <c r="A111" s="9" t="n"/>
      <c r="B111" s="17" t="n"/>
      <c r="C111" s="9" t="n"/>
      <c r="D111" s="9" t="n"/>
      <c r="E111" s="10" t="n"/>
      <c r="F111" s="16" t="n"/>
      <c r="G111" s="10">
        <f>IF($A111="","",ROUND($E111*$F111,2))</f>
        <v/>
      </c>
      <c r="H111" s="10">
        <f>IF($A111="","",ROUND($E111+$G111,2))</f>
        <v/>
      </c>
      <c r="I111" s="9" t="n"/>
      <c r="J111" s="17" t="n"/>
      <c r="K111" s="9">
        <f>IF($B111="","","T"&amp;ROUNDUP(MONTH($B111)/3,0))</f>
        <v/>
      </c>
    </row>
    <row r="112">
      <c r="A112" s="9" t="n"/>
      <c r="B112" s="17" t="n"/>
      <c r="C112" s="9" t="n"/>
      <c r="D112" s="9" t="n"/>
      <c r="E112" s="10" t="n"/>
      <c r="F112" s="16" t="n"/>
      <c r="G112" s="10">
        <f>IF($A112="","",ROUND($E112*$F112,2))</f>
        <v/>
      </c>
      <c r="H112" s="10">
        <f>IF($A112="","",ROUND($E112+$G112,2))</f>
        <v/>
      </c>
      <c r="I112" s="9" t="n"/>
      <c r="J112" s="17" t="n"/>
      <c r="K112" s="9">
        <f>IF($B112="","","T"&amp;ROUNDUP(MONTH($B112)/3,0))</f>
        <v/>
      </c>
    </row>
    <row r="113">
      <c r="A113" s="9" t="n"/>
      <c r="B113" s="17" t="n"/>
      <c r="C113" s="9" t="n"/>
      <c r="D113" s="9" t="n"/>
      <c r="E113" s="10" t="n"/>
      <c r="F113" s="16" t="n"/>
      <c r="G113" s="10">
        <f>IF($A113="","",ROUND($E113*$F113,2))</f>
        <v/>
      </c>
      <c r="H113" s="10">
        <f>IF($A113="","",ROUND($E113+$G113,2))</f>
        <v/>
      </c>
      <c r="I113" s="9" t="n"/>
      <c r="J113" s="17" t="n"/>
      <c r="K113" s="9">
        <f>IF($B113="","","T"&amp;ROUNDUP(MONTH($B113)/3,0))</f>
        <v/>
      </c>
    </row>
    <row r="114">
      <c r="A114" s="9" t="n"/>
      <c r="B114" s="17" t="n"/>
      <c r="C114" s="9" t="n"/>
      <c r="D114" s="9" t="n"/>
      <c r="E114" s="10" t="n"/>
      <c r="F114" s="16" t="n"/>
      <c r="G114" s="10">
        <f>IF($A114="","",ROUND($E114*$F114,2))</f>
        <v/>
      </c>
      <c r="H114" s="10">
        <f>IF($A114="","",ROUND($E114+$G114,2))</f>
        <v/>
      </c>
      <c r="I114" s="9" t="n"/>
      <c r="J114" s="17" t="n"/>
      <c r="K114" s="9">
        <f>IF($B114="","","T"&amp;ROUNDUP(MONTH($B114)/3,0))</f>
        <v/>
      </c>
    </row>
    <row r="115">
      <c r="A115" s="9" t="n"/>
      <c r="B115" s="17" t="n"/>
      <c r="C115" s="9" t="n"/>
      <c r="D115" s="9" t="n"/>
      <c r="E115" s="10" t="n"/>
      <c r="F115" s="16" t="n"/>
      <c r="G115" s="10">
        <f>IF($A115="","",ROUND($E115*$F115,2))</f>
        <v/>
      </c>
      <c r="H115" s="10">
        <f>IF($A115="","",ROUND($E115+$G115,2))</f>
        <v/>
      </c>
      <c r="I115" s="9" t="n"/>
      <c r="J115" s="17" t="n"/>
      <c r="K115" s="9">
        <f>IF($B115="","","T"&amp;ROUNDUP(MONTH($B115)/3,0))</f>
        <v/>
      </c>
    </row>
    <row r="116">
      <c r="A116" s="9" t="n"/>
      <c r="B116" s="17" t="n"/>
      <c r="C116" s="9" t="n"/>
      <c r="D116" s="9" t="n"/>
      <c r="E116" s="10" t="n"/>
      <c r="F116" s="16" t="n"/>
      <c r="G116" s="10">
        <f>IF($A116="","",ROUND($E116*$F116,2))</f>
        <v/>
      </c>
      <c r="H116" s="10">
        <f>IF($A116="","",ROUND($E116+$G116,2))</f>
        <v/>
      </c>
      <c r="I116" s="9" t="n"/>
      <c r="J116" s="17" t="n"/>
      <c r="K116" s="9">
        <f>IF($B116="","","T"&amp;ROUNDUP(MONTH($B116)/3,0))</f>
        <v/>
      </c>
    </row>
    <row r="117">
      <c r="A117" s="9" t="n"/>
      <c r="B117" s="17" t="n"/>
      <c r="C117" s="9" t="n"/>
      <c r="D117" s="9" t="n"/>
      <c r="E117" s="10" t="n"/>
      <c r="F117" s="16" t="n"/>
      <c r="G117" s="10">
        <f>IF($A117="","",ROUND($E117*$F117,2))</f>
        <v/>
      </c>
      <c r="H117" s="10">
        <f>IF($A117="","",ROUND($E117+$G117,2))</f>
        <v/>
      </c>
      <c r="I117" s="9" t="n"/>
      <c r="J117" s="17" t="n"/>
      <c r="K117" s="9">
        <f>IF($B117="","","T"&amp;ROUNDUP(MONTH($B117)/3,0))</f>
        <v/>
      </c>
    </row>
    <row r="118">
      <c r="A118" s="9" t="n"/>
      <c r="B118" s="17" t="n"/>
      <c r="C118" s="9" t="n"/>
      <c r="D118" s="9" t="n"/>
      <c r="E118" s="10" t="n"/>
      <c r="F118" s="16" t="n"/>
      <c r="G118" s="10">
        <f>IF($A118="","",ROUND($E118*$F118,2))</f>
        <v/>
      </c>
      <c r="H118" s="10">
        <f>IF($A118="","",ROUND($E118+$G118,2))</f>
        <v/>
      </c>
      <c r="I118" s="9" t="n"/>
      <c r="J118" s="17" t="n"/>
      <c r="K118" s="9">
        <f>IF($B118="","","T"&amp;ROUNDUP(MONTH($B118)/3,0))</f>
        <v/>
      </c>
    </row>
    <row r="119">
      <c r="A119" s="9" t="n"/>
      <c r="B119" s="17" t="n"/>
      <c r="C119" s="9" t="n"/>
      <c r="D119" s="9" t="n"/>
      <c r="E119" s="10" t="n"/>
      <c r="F119" s="16" t="n"/>
      <c r="G119" s="10">
        <f>IF($A119="","",ROUND($E119*$F119,2))</f>
        <v/>
      </c>
      <c r="H119" s="10">
        <f>IF($A119="","",ROUND($E119+$G119,2))</f>
        <v/>
      </c>
      <c r="I119" s="9" t="n"/>
      <c r="J119" s="17" t="n"/>
      <c r="K119" s="9">
        <f>IF($B119="","","T"&amp;ROUNDUP(MONTH($B119)/3,0))</f>
        <v/>
      </c>
    </row>
    <row r="120">
      <c r="A120" s="9" t="n"/>
      <c r="B120" s="17" t="n"/>
      <c r="C120" s="9" t="n"/>
      <c r="D120" s="9" t="n"/>
      <c r="E120" s="10" t="n"/>
      <c r="F120" s="16" t="n"/>
      <c r="G120" s="10">
        <f>IF($A120="","",ROUND($E120*$F120,2))</f>
        <v/>
      </c>
      <c r="H120" s="10">
        <f>IF($A120="","",ROUND($E120+$G120,2))</f>
        <v/>
      </c>
      <c r="I120" s="9" t="n"/>
      <c r="J120" s="17" t="n"/>
      <c r="K120" s="9">
        <f>IF($B120="","","T"&amp;ROUNDUP(MONTH($B120)/3,0))</f>
        <v/>
      </c>
    </row>
    <row r="121">
      <c r="A121" s="9" t="n"/>
      <c r="B121" s="17" t="n"/>
      <c r="C121" s="9" t="n"/>
      <c r="D121" s="9" t="n"/>
      <c r="E121" s="10" t="n"/>
      <c r="F121" s="16" t="n"/>
      <c r="G121" s="10">
        <f>IF($A121="","",ROUND($E121*$F121,2))</f>
        <v/>
      </c>
      <c r="H121" s="10">
        <f>IF($A121="","",ROUND($E121+$G121,2))</f>
        <v/>
      </c>
      <c r="I121" s="9" t="n"/>
      <c r="J121" s="17" t="n"/>
      <c r="K121" s="9">
        <f>IF($B121="","","T"&amp;ROUNDUP(MONTH($B121)/3,0))</f>
        <v/>
      </c>
    </row>
    <row r="122">
      <c r="A122" s="9" t="n"/>
      <c r="B122" s="17" t="n"/>
      <c r="C122" s="9" t="n"/>
      <c r="D122" s="9" t="n"/>
      <c r="E122" s="10" t="n"/>
      <c r="F122" s="16" t="n"/>
      <c r="G122" s="10">
        <f>IF($A122="","",ROUND($E122*$F122,2))</f>
        <v/>
      </c>
      <c r="H122" s="10">
        <f>IF($A122="","",ROUND($E122+$G122,2))</f>
        <v/>
      </c>
      <c r="I122" s="9" t="n"/>
      <c r="J122" s="17" t="n"/>
      <c r="K122" s="9">
        <f>IF($B122="","","T"&amp;ROUNDUP(MONTH($B122)/3,0))</f>
        <v/>
      </c>
    </row>
    <row r="123">
      <c r="A123" s="9" t="n"/>
      <c r="B123" s="17" t="n"/>
      <c r="C123" s="9" t="n"/>
      <c r="D123" s="9" t="n"/>
      <c r="E123" s="10" t="n"/>
      <c r="F123" s="16" t="n"/>
      <c r="G123" s="10">
        <f>IF($A123="","",ROUND($E123*$F123,2))</f>
        <v/>
      </c>
      <c r="H123" s="10">
        <f>IF($A123="","",ROUND($E123+$G123,2))</f>
        <v/>
      </c>
      <c r="I123" s="9" t="n"/>
      <c r="J123" s="17" t="n"/>
      <c r="K123" s="9">
        <f>IF($B123="","","T"&amp;ROUNDUP(MONTH($B123)/3,0))</f>
        <v/>
      </c>
    </row>
    <row r="124">
      <c r="A124" s="9" t="n"/>
      <c r="B124" s="17" t="n"/>
      <c r="C124" s="9" t="n"/>
      <c r="D124" s="9" t="n"/>
      <c r="E124" s="10" t="n"/>
      <c r="F124" s="16" t="n"/>
      <c r="G124" s="10">
        <f>IF($A124="","",ROUND($E124*$F124,2))</f>
        <v/>
      </c>
      <c r="H124" s="10">
        <f>IF($A124="","",ROUND($E124+$G124,2))</f>
        <v/>
      </c>
      <c r="I124" s="9" t="n"/>
      <c r="J124" s="17" t="n"/>
      <c r="K124" s="9">
        <f>IF($B124="","","T"&amp;ROUNDUP(MONTH($B124)/3,0))</f>
        <v/>
      </c>
    </row>
    <row r="125">
      <c r="A125" s="9" t="n"/>
      <c r="B125" s="17" t="n"/>
      <c r="C125" s="9" t="n"/>
      <c r="D125" s="9" t="n"/>
      <c r="E125" s="10" t="n"/>
      <c r="F125" s="16" t="n"/>
      <c r="G125" s="10">
        <f>IF($A125="","",ROUND($E125*$F125,2))</f>
        <v/>
      </c>
      <c r="H125" s="10">
        <f>IF($A125="","",ROUND($E125+$G125,2))</f>
        <v/>
      </c>
      <c r="I125" s="9" t="n"/>
      <c r="J125" s="17" t="n"/>
      <c r="K125" s="9">
        <f>IF($B125="","","T"&amp;ROUNDUP(MONTH($B125)/3,0))</f>
        <v/>
      </c>
    </row>
    <row r="126">
      <c r="A126" s="9" t="n"/>
      <c r="B126" s="17" t="n"/>
      <c r="C126" s="9" t="n"/>
      <c r="D126" s="9" t="n"/>
      <c r="E126" s="10" t="n"/>
      <c r="F126" s="16" t="n"/>
      <c r="G126" s="10">
        <f>IF($A126="","",ROUND($E126*$F126,2))</f>
        <v/>
      </c>
      <c r="H126" s="10">
        <f>IF($A126="","",ROUND($E126+$G126,2))</f>
        <v/>
      </c>
      <c r="I126" s="9" t="n"/>
      <c r="J126" s="17" t="n"/>
      <c r="K126" s="9">
        <f>IF($B126="","","T"&amp;ROUNDUP(MONTH($B126)/3,0))</f>
        <v/>
      </c>
    </row>
    <row r="127">
      <c r="A127" s="9" t="n"/>
      <c r="B127" s="17" t="n"/>
      <c r="C127" s="9" t="n"/>
      <c r="D127" s="9" t="n"/>
      <c r="E127" s="10" t="n"/>
      <c r="F127" s="16" t="n"/>
      <c r="G127" s="10">
        <f>IF($A127="","",ROUND($E127*$F127,2))</f>
        <v/>
      </c>
      <c r="H127" s="10">
        <f>IF($A127="","",ROUND($E127+$G127,2))</f>
        <v/>
      </c>
      <c r="I127" s="9" t="n"/>
      <c r="J127" s="17" t="n"/>
      <c r="K127" s="9">
        <f>IF($B127="","","T"&amp;ROUNDUP(MONTH($B127)/3,0))</f>
        <v/>
      </c>
    </row>
    <row r="128">
      <c r="A128" s="9" t="n"/>
      <c r="B128" s="17" t="n"/>
      <c r="C128" s="9" t="n"/>
      <c r="D128" s="9" t="n"/>
      <c r="E128" s="10" t="n"/>
      <c r="F128" s="16" t="n"/>
      <c r="G128" s="10">
        <f>IF($A128="","",ROUND($E128*$F128,2))</f>
        <v/>
      </c>
      <c r="H128" s="10">
        <f>IF($A128="","",ROUND($E128+$G128,2))</f>
        <v/>
      </c>
      <c r="I128" s="9" t="n"/>
      <c r="J128" s="17" t="n"/>
      <c r="K128" s="9">
        <f>IF($B128="","","T"&amp;ROUNDUP(MONTH($B128)/3,0))</f>
        <v/>
      </c>
    </row>
    <row r="129">
      <c r="A129" s="9" t="n"/>
      <c r="B129" s="17" t="n"/>
      <c r="C129" s="9" t="n"/>
      <c r="D129" s="9" t="n"/>
      <c r="E129" s="10" t="n"/>
      <c r="F129" s="16" t="n"/>
      <c r="G129" s="10">
        <f>IF($A129="","",ROUND($E129*$F129,2))</f>
        <v/>
      </c>
      <c r="H129" s="10">
        <f>IF($A129="","",ROUND($E129+$G129,2))</f>
        <v/>
      </c>
      <c r="I129" s="9" t="n"/>
      <c r="J129" s="17" t="n"/>
      <c r="K129" s="9">
        <f>IF($B129="","","T"&amp;ROUNDUP(MONTH($B129)/3,0))</f>
        <v/>
      </c>
    </row>
    <row r="130">
      <c r="A130" s="9" t="n"/>
      <c r="B130" s="17" t="n"/>
      <c r="C130" s="9" t="n"/>
      <c r="D130" s="9" t="n"/>
      <c r="E130" s="10" t="n"/>
      <c r="F130" s="16" t="n"/>
      <c r="G130" s="10">
        <f>IF($A130="","",ROUND($E130*$F130,2))</f>
        <v/>
      </c>
      <c r="H130" s="10">
        <f>IF($A130="","",ROUND($E130+$G130,2))</f>
        <v/>
      </c>
      <c r="I130" s="9" t="n"/>
      <c r="J130" s="17" t="n"/>
      <c r="K130" s="9">
        <f>IF($B130="","","T"&amp;ROUNDUP(MONTH($B130)/3,0))</f>
        <v/>
      </c>
    </row>
    <row r="131">
      <c r="A131" s="9" t="n"/>
      <c r="B131" s="17" t="n"/>
      <c r="C131" s="9" t="n"/>
      <c r="D131" s="9" t="n"/>
      <c r="E131" s="10" t="n"/>
      <c r="F131" s="16" t="n"/>
      <c r="G131" s="10">
        <f>IF($A131="","",ROUND($E131*$F131,2))</f>
        <v/>
      </c>
      <c r="H131" s="10">
        <f>IF($A131="","",ROUND($E131+$G131,2))</f>
        <v/>
      </c>
      <c r="I131" s="9" t="n"/>
      <c r="J131" s="17" t="n"/>
      <c r="K131" s="9">
        <f>IF($B131="","","T"&amp;ROUNDUP(MONTH($B131)/3,0))</f>
        <v/>
      </c>
    </row>
    <row r="132">
      <c r="A132" s="9" t="n"/>
      <c r="B132" s="17" t="n"/>
      <c r="C132" s="9" t="n"/>
      <c r="D132" s="9" t="n"/>
      <c r="E132" s="10" t="n"/>
      <c r="F132" s="16" t="n"/>
      <c r="G132" s="10">
        <f>IF($A132="","",ROUND($E132*$F132,2))</f>
        <v/>
      </c>
      <c r="H132" s="10">
        <f>IF($A132="","",ROUND($E132+$G132,2))</f>
        <v/>
      </c>
      <c r="I132" s="9" t="n"/>
      <c r="J132" s="17" t="n"/>
      <c r="K132" s="9">
        <f>IF($B132="","","T"&amp;ROUNDUP(MONTH($B132)/3,0))</f>
        <v/>
      </c>
    </row>
    <row r="133">
      <c r="A133" s="9" t="n"/>
      <c r="B133" s="17" t="n"/>
      <c r="C133" s="9" t="n"/>
      <c r="D133" s="9" t="n"/>
      <c r="E133" s="10" t="n"/>
      <c r="F133" s="16" t="n"/>
      <c r="G133" s="10">
        <f>IF($A133="","",ROUND($E133*$F133,2))</f>
        <v/>
      </c>
      <c r="H133" s="10">
        <f>IF($A133="","",ROUND($E133+$G133,2))</f>
        <v/>
      </c>
      <c r="I133" s="9" t="n"/>
      <c r="J133" s="17" t="n"/>
      <c r="K133" s="9">
        <f>IF($B133="","","T"&amp;ROUNDUP(MONTH($B133)/3,0))</f>
        <v/>
      </c>
    </row>
    <row r="134">
      <c r="A134" s="9" t="n"/>
      <c r="B134" s="17" t="n"/>
      <c r="C134" s="9" t="n"/>
      <c r="D134" s="9" t="n"/>
      <c r="E134" s="10" t="n"/>
      <c r="F134" s="16" t="n"/>
      <c r="G134" s="10">
        <f>IF($A134="","",ROUND($E134*$F134,2))</f>
        <v/>
      </c>
      <c r="H134" s="10">
        <f>IF($A134="","",ROUND($E134+$G134,2))</f>
        <v/>
      </c>
      <c r="I134" s="9" t="n"/>
      <c r="J134" s="17" t="n"/>
      <c r="K134" s="9">
        <f>IF($B134="","","T"&amp;ROUNDUP(MONTH($B134)/3,0))</f>
        <v/>
      </c>
    </row>
    <row r="135">
      <c r="A135" s="9" t="n"/>
      <c r="B135" s="17" t="n"/>
      <c r="C135" s="9" t="n"/>
      <c r="D135" s="9" t="n"/>
      <c r="E135" s="10" t="n"/>
      <c r="F135" s="16" t="n"/>
      <c r="G135" s="10">
        <f>IF($A135="","",ROUND($E135*$F135,2))</f>
        <v/>
      </c>
      <c r="H135" s="10">
        <f>IF($A135="","",ROUND($E135+$G135,2))</f>
        <v/>
      </c>
      <c r="I135" s="9" t="n"/>
      <c r="J135" s="17" t="n"/>
      <c r="K135" s="9">
        <f>IF($B135="","","T"&amp;ROUNDUP(MONTH($B135)/3,0))</f>
        <v/>
      </c>
    </row>
    <row r="136">
      <c r="A136" s="9" t="n"/>
      <c r="B136" s="17" t="n"/>
      <c r="C136" s="9" t="n"/>
      <c r="D136" s="9" t="n"/>
      <c r="E136" s="10" t="n"/>
      <c r="F136" s="16" t="n"/>
      <c r="G136" s="10">
        <f>IF($A136="","",ROUND($E136*$F136,2))</f>
        <v/>
      </c>
      <c r="H136" s="10">
        <f>IF($A136="","",ROUND($E136+$G136,2))</f>
        <v/>
      </c>
      <c r="I136" s="9" t="n"/>
      <c r="J136" s="17" t="n"/>
      <c r="K136" s="9">
        <f>IF($B136="","","T"&amp;ROUNDUP(MONTH($B136)/3,0))</f>
        <v/>
      </c>
    </row>
    <row r="137">
      <c r="A137" s="9" t="n"/>
      <c r="B137" s="17" t="n"/>
      <c r="C137" s="9" t="n"/>
      <c r="D137" s="9" t="n"/>
      <c r="E137" s="10" t="n"/>
      <c r="F137" s="16" t="n"/>
      <c r="G137" s="10">
        <f>IF($A137="","",ROUND($E137*$F137,2))</f>
        <v/>
      </c>
      <c r="H137" s="10">
        <f>IF($A137="","",ROUND($E137+$G137,2))</f>
        <v/>
      </c>
      <c r="I137" s="9" t="n"/>
      <c r="J137" s="17" t="n"/>
      <c r="K137" s="9">
        <f>IF($B137="","","T"&amp;ROUNDUP(MONTH($B137)/3,0))</f>
        <v/>
      </c>
    </row>
    <row r="138">
      <c r="A138" s="9" t="n"/>
      <c r="B138" s="17" t="n"/>
      <c r="C138" s="9" t="n"/>
      <c r="D138" s="9" t="n"/>
      <c r="E138" s="10" t="n"/>
      <c r="F138" s="16" t="n"/>
      <c r="G138" s="10">
        <f>IF($A138="","",ROUND($E138*$F138,2))</f>
        <v/>
      </c>
      <c r="H138" s="10">
        <f>IF($A138="","",ROUND($E138+$G138,2))</f>
        <v/>
      </c>
      <c r="I138" s="9" t="n"/>
      <c r="J138" s="17" t="n"/>
      <c r="K138" s="9">
        <f>IF($B138="","","T"&amp;ROUNDUP(MONTH($B138)/3,0))</f>
        <v/>
      </c>
    </row>
    <row r="139">
      <c r="A139" s="9" t="n"/>
      <c r="B139" s="17" t="n"/>
      <c r="C139" s="9" t="n"/>
      <c r="D139" s="9" t="n"/>
      <c r="E139" s="10" t="n"/>
      <c r="F139" s="16" t="n"/>
      <c r="G139" s="10">
        <f>IF($A139="","",ROUND($E139*$F139,2))</f>
        <v/>
      </c>
      <c r="H139" s="10">
        <f>IF($A139="","",ROUND($E139+$G139,2))</f>
        <v/>
      </c>
      <c r="I139" s="9" t="n"/>
      <c r="J139" s="17" t="n"/>
      <c r="K139" s="9">
        <f>IF($B139="","","T"&amp;ROUNDUP(MONTH($B139)/3,0))</f>
        <v/>
      </c>
    </row>
    <row r="140">
      <c r="A140" s="9" t="n"/>
      <c r="B140" s="17" t="n"/>
      <c r="C140" s="9" t="n"/>
      <c r="D140" s="9" t="n"/>
      <c r="E140" s="10" t="n"/>
      <c r="F140" s="16" t="n"/>
      <c r="G140" s="10">
        <f>IF($A140="","",ROUND($E140*$F140,2))</f>
        <v/>
      </c>
      <c r="H140" s="10">
        <f>IF($A140="","",ROUND($E140+$G140,2))</f>
        <v/>
      </c>
      <c r="I140" s="9" t="n"/>
      <c r="J140" s="17" t="n"/>
      <c r="K140" s="9">
        <f>IF($B140="","","T"&amp;ROUNDUP(MONTH($B140)/3,0))</f>
        <v/>
      </c>
    </row>
    <row r="141">
      <c r="A141" s="9" t="n"/>
      <c r="B141" s="17" t="n"/>
      <c r="C141" s="9" t="n"/>
      <c r="D141" s="9" t="n"/>
      <c r="E141" s="10" t="n"/>
      <c r="F141" s="16" t="n"/>
      <c r="G141" s="10">
        <f>IF($A141="","",ROUND($E141*$F141,2))</f>
        <v/>
      </c>
      <c r="H141" s="10">
        <f>IF($A141="","",ROUND($E141+$G141,2))</f>
        <v/>
      </c>
      <c r="I141" s="9" t="n"/>
      <c r="J141" s="17" t="n"/>
      <c r="K141" s="9">
        <f>IF($B141="","","T"&amp;ROUNDUP(MONTH($B141)/3,0))</f>
        <v/>
      </c>
    </row>
    <row r="142">
      <c r="A142" s="9" t="n"/>
      <c r="B142" s="17" t="n"/>
      <c r="C142" s="9" t="n"/>
      <c r="D142" s="9" t="n"/>
      <c r="E142" s="10" t="n"/>
      <c r="F142" s="16" t="n"/>
      <c r="G142" s="10">
        <f>IF($A142="","",ROUND($E142*$F142,2))</f>
        <v/>
      </c>
      <c r="H142" s="10">
        <f>IF($A142="","",ROUND($E142+$G142,2))</f>
        <v/>
      </c>
      <c r="I142" s="9" t="n"/>
      <c r="J142" s="17" t="n"/>
      <c r="K142" s="9">
        <f>IF($B142="","","T"&amp;ROUNDUP(MONTH($B142)/3,0))</f>
        <v/>
      </c>
    </row>
    <row r="143">
      <c r="A143" s="9" t="n"/>
      <c r="B143" s="17" t="n"/>
      <c r="C143" s="9" t="n"/>
      <c r="D143" s="9" t="n"/>
      <c r="E143" s="10" t="n"/>
      <c r="F143" s="16" t="n"/>
      <c r="G143" s="10">
        <f>IF($A143="","",ROUND($E143*$F143,2))</f>
        <v/>
      </c>
      <c r="H143" s="10">
        <f>IF($A143="","",ROUND($E143+$G143,2))</f>
        <v/>
      </c>
      <c r="I143" s="9" t="n"/>
      <c r="J143" s="17" t="n"/>
      <c r="K143" s="9">
        <f>IF($B143="","","T"&amp;ROUNDUP(MONTH($B143)/3,0))</f>
        <v/>
      </c>
    </row>
    <row r="144">
      <c r="A144" s="9" t="n"/>
      <c r="B144" s="17" t="n"/>
      <c r="C144" s="9" t="n"/>
      <c r="D144" s="9" t="n"/>
      <c r="E144" s="10" t="n"/>
      <c r="F144" s="16" t="n"/>
      <c r="G144" s="10">
        <f>IF($A144="","",ROUND($E144*$F144,2))</f>
        <v/>
      </c>
      <c r="H144" s="10">
        <f>IF($A144="","",ROUND($E144+$G144,2))</f>
        <v/>
      </c>
      <c r="I144" s="9" t="n"/>
      <c r="J144" s="17" t="n"/>
      <c r="K144" s="9">
        <f>IF($B144="","","T"&amp;ROUNDUP(MONTH($B144)/3,0))</f>
        <v/>
      </c>
    </row>
    <row r="145">
      <c r="A145" s="9" t="n"/>
      <c r="B145" s="17" t="n"/>
      <c r="C145" s="9" t="n"/>
      <c r="D145" s="9" t="n"/>
      <c r="E145" s="10" t="n"/>
      <c r="F145" s="16" t="n"/>
      <c r="G145" s="10">
        <f>IF($A145="","",ROUND($E145*$F145,2))</f>
        <v/>
      </c>
      <c r="H145" s="10">
        <f>IF($A145="","",ROUND($E145+$G145,2))</f>
        <v/>
      </c>
      <c r="I145" s="9" t="n"/>
      <c r="J145" s="17" t="n"/>
      <c r="K145" s="9">
        <f>IF($B145="","","T"&amp;ROUNDUP(MONTH($B145)/3,0))</f>
        <v/>
      </c>
    </row>
    <row r="146">
      <c r="A146" s="9" t="n"/>
      <c r="B146" s="17" t="n"/>
      <c r="C146" s="9" t="n"/>
      <c r="D146" s="9" t="n"/>
      <c r="E146" s="10" t="n"/>
      <c r="F146" s="16" t="n"/>
      <c r="G146" s="10">
        <f>IF($A146="","",ROUND($E146*$F146,2))</f>
        <v/>
      </c>
      <c r="H146" s="10">
        <f>IF($A146="","",ROUND($E146+$G146,2))</f>
        <v/>
      </c>
      <c r="I146" s="9" t="n"/>
      <c r="J146" s="17" t="n"/>
      <c r="K146" s="9">
        <f>IF($B146="","","T"&amp;ROUNDUP(MONTH($B146)/3,0))</f>
        <v/>
      </c>
    </row>
    <row r="147">
      <c r="A147" s="9" t="n"/>
      <c r="B147" s="17" t="n"/>
      <c r="C147" s="9" t="n"/>
      <c r="D147" s="9" t="n"/>
      <c r="E147" s="10" t="n"/>
      <c r="F147" s="16" t="n"/>
      <c r="G147" s="10">
        <f>IF($A147="","",ROUND($E147*$F147,2))</f>
        <v/>
      </c>
      <c r="H147" s="10">
        <f>IF($A147="","",ROUND($E147+$G147,2))</f>
        <v/>
      </c>
      <c r="I147" s="9" t="n"/>
      <c r="J147" s="17" t="n"/>
      <c r="K147" s="9">
        <f>IF($B147="","","T"&amp;ROUNDUP(MONTH($B147)/3,0))</f>
        <v/>
      </c>
    </row>
    <row r="148">
      <c r="A148" s="9" t="n"/>
      <c r="B148" s="17" t="n"/>
      <c r="C148" s="9" t="n"/>
      <c r="D148" s="9" t="n"/>
      <c r="E148" s="10" t="n"/>
      <c r="F148" s="16" t="n"/>
      <c r="G148" s="10">
        <f>IF($A148="","",ROUND($E148*$F148,2))</f>
        <v/>
      </c>
      <c r="H148" s="10">
        <f>IF($A148="","",ROUND($E148+$G148,2))</f>
        <v/>
      </c>
      <c r="I148" s="9" t="n"/>
      <c r="J148" s="17" t="n"/>
      <c r="K148" s="9">
        <f>IF($B148="","","T"&amp;ROUNDUP(MONTH($B148)/3,0))</f>
        <v/>
      </c>
    </row>
    <row r="149">
      <c r="A149" s="9" t="n"/>
      <c r="B149" s="17" t="n"/>
      <c r="C149" s="9" t="n"/>
      <c r="D149" s="9" t="n"/>
      <c r="E149" s="10" t="n"/>
      <c r="F149" s="16" t="n"/>
      <c r="G149" s="10">
        <f>IF($A149="","",ROUND($E149*$F149,2))</f>
        <v/>
      </c>
      <c r="H149" s="10">
        <f>IF($A149="","",ROUND($E149+$G149,2))</f>
        <v/>
      </c>
      <c r="I149" s="9" t="n"/>
      <c r="J149" s="17" t="n"/>
      <c r="K149" s="9">
        <f>IF($B149="","","T"&amp;ROUNDUP(MONTH($B149)/3,0))</f>
        <v/>
      </c>
    </row>
    <row r="150">
      <c r="A150" s="9" t="n"/>
      <c r="B150" s="17" t="n"/>
      <c r="C150" s="9" t="n"/>
      <c r="D150" s="9" t="n"/>
      <c r="E150" s="10" t="n"/>
      <c r="F150" s="16" t="n"/>
      <c r="G150" s="10">
        <f>IF($A150="","",ROUND($E150*$F150,2))</f>
        <v/>
      </c>
      <c r="H150" s="10">
        <f>IF($A150="","",ROUND($E150+$G150,2))</f>
        <v/>
      </c>
      <c r="I150" s="9" t="n"/>
      <c r="J150" s="17" t="n"/>
      <c r="K150" s="9">
        <f>IF($B150="","","T"&amp;ROUNDUP(MONTH($B150)/3,0))</f>
        <v/>
      </c>
    </row>
    <row r="151">
      <c r="A151" s="9" t="n"/>
      <c r="B151" s="17" t="n"/>
      <c r="C151" s="9" t="n"/>
      <c r="D151" s="9" t="n"/>
      <c r="E151" s="10" t="n"/>
      <c r="F151" s="16" t="n"/>
      <c r="G151" s="10">
        <f>IF($A151="","",ROUND($E151*$F151,2))</f>
        <v/>
      </c>
      <c r="H151" s="10">
        <f>IF($A151="","",ROUND($E151+$G151,2))</f>
        <v/>
      </c>
      <c r="I151" s="9" t="n"/>
      <c r="J151" s="17" t="n"/>
      <c r="K151" s="9">
        <f>IF($B151="","","T"&amp;ROUNDUP(MONTH($B151)/3,0))</f>
        <v/>
      </c>
    </row>
    <row r="152">
      <c r="A152" s="9" t="n"/>
      <c r="B152" s="17" t="n"/>
      <c r="C152" s="9" t="n"/>
      <c r="D152" s="9" t="n"/>
      <c r="E152" s="10" t="n"/>
      <c r="F152" s="16" t="n"/>
      <c r="G152" s="10">
        <f>IF($A152="","",ROUND($E152*$F152,2))</f>
        <v/>
      </c>
      <c r="H152" s="10">
        <f>IF($A152="","",ROUND($E152+$G152,2))</f>
        <v/>
      </c>
      <c r="I152" s="9" t="n"/>
      <c r="J152" s="17" t="n"/>
      <c r="K152" s="9">
        <f>IF($B152="","","T"&amp;ROUNDUP(MONTH($B152)/3,0))</f>
        <v/>
      </c>
    </row>
    <row r="153">
      <c r="A153" s="9" t="n"/>
      <c r="B153" s="17" t="n"/>
      <c r="C153" s="9" t="n"/>
      <c r="D153" s="9" t="n"/>
      <c r="E153" s="10" t="n"/>
      <c r="F153" s="16" t="n"/>
      <c r="G153" s="10">
        <f>IF($A153="","",ROUND($E153*$F153,2))</f>
        <v/>
      </c>
      <c r="H153" s="10">
        <f>IF($A153="","",ROUND($E153+$G153,2))</f>
        <v/>
      </c>
      <c r="I153" s="9" t="n"/>
      <c r="J153" s="17" t="n"/>
      <c r="K153" s="9">
        <f>IF($B153="","","T"&amp;ROUNDUP(MONTH($B153)/3,0))</f>
        <v/>
      </c>
    </row>
    <row r="154">
      <c r="A154" s="9" t="n"/>
      <c r="B154" s="17" t="n"/>
      <c r="C154" s="9" t="n"/>
      <c r="D154" s="9" t="n"/>
      <c r="E154" s="10" t="n"/>
      <c r="F154" s="16" t="n"/>
      <c r="G154" s="10">
        <f>IF($A154="","",ROUND($E154*$F154,2))</f>
        <v/>
      </c>
      <c r="H154" s="10">
        <f>IF($A154="","",ROUND($E154+$G154,2))</f>
        <v/>
      </c>
      <c r="I154" s="9" t="n"/>
      <c r="J154" s="17" t="n"/>
      <c r="K154" s="9">
        <f>IF($B154="","","T"&amp;ROUNDUP(MONTH($B154)/3,0))</f>
        <v/>
      </c>
    </row>
    <row r="155">
      <c r="A155" s="9" t="n"/>
      <c r="B155" s="17" t="n"/>
      <c r="C155" s="9" t="n"/>
      <c r="D155" s="9" t="n"/>
      <c r="E155" s="10" t="n"/>
      <c r="F155" s="16" t="n"/>
      <c r="G155" s="10">
        <f>IF($A155="","",ROUND($E155*$F155,2))</f>
        <v/>
      </c>
      <c r="H155" s="10">
        <f>IF($A155="","",ROUND($E155+$G155,2))</f>
        <v/>
      </c>
      <c r="I155" s="9" t="n"/>
      <c r="J155" s="17" t="n"/>
      <c r="K155" s="9">
        <f>IF($B155="","","T"&amp;ROUNDUP(MONTH($B155)/3,0))</f>
        <v/>
      </c>
    </row>
    <row r="156">
      <c r="A156" s="9" t="n"/>
      <c r="B156" s="17" t="n"/>
      <c r="C156" s="9" t="n"/>
      <c r="D156" s="9" t="n"/>
      <c r="E156" s="10" t="n"/>
      <c r="F156" s="16" t="n"/>
      <c r="G156" s="10">
        <f>IF($A156="","",ROUND($E156*$F156,2))</f>
        <v/>
      </c>
      <c r="H156" s="10">
        <f>IF($A156="","",ROUND($E156+$G156,2))</f>
        <v/>
      </c>
      <c r="I156" s="9" t="n"/>
      <c r="J156" s="17" t="n"/>
      <c r="K156" s="9">
        <f>IF($B156="","","T"&amp;ROUNDUP(MONTH($B156)/3,0))</f>
        <v/>
      </c>
    </row>
    <row r="157">
      <c r="A157" s="9" t="n"/>
      <c r="B157" s="17" t="n"/>
      <c r="C157" s="9" t="n"/>
      <c r="D157" s="9" t="n"/>
      <c r="E157" s="10" t="n"/>
      <c r="F157" s="16" t="n"/>
      <c r="G157" s="10">
        <f>IF($A157="","",ROUND($E157*$F157,2))</f>
        <v/>
      </c>
      <c r="H157" s="10">
        <f>IF($A157="","",ROUND($E157+$G157,2))</f>
        <v/>
      </c>
      <c r="I157" s="9" t="n"/>
      <c r="J157" s="17" t="n"/>
      <c r="K157" s="9">
        <f>IF($B157="","","T"&amp;ROUNDUP(MONTH($B157)/3,0))</f>
        <v/>
      </c>
    </row>
    <row r="158">
      <c r="A158" s="9" t="n"/>
      <c r="B158" s="17" t="n"/>
      <c r="C158" s="9" t="n"/>
      <c r="D158" s="9" t="n"/>
      <c r="E158" s="10" t="n"/>
      <c r="F158" s="16" t="n"/>
      <c r="G158" s="10">
        <f>IF($A158="","",ROUND($E158*$F158,2))</f>
        <v/>
      </c>
      <c r="H158" s="10">
        <f>IF($A158="","",ROUND($E158+$G158,2))</f>
        <v/>
      </c>
      <c r="I158" s="9" t="n"/>
      <c r="J158" s="17" t="n"/>
      <c r="K158" s="9">
        <f>IF($B158="","","T"&amp;ROUNDUP(MONTH($B158)/3,0))</f>
        <v/>
      </c>
    </row>
    <row r="159">
      <c r="A159" s="9" t="n"/>
      <c r="B159" s="17" t="n"/>
      <c r="C159" s="9" t="n"/>
      <c r="D159" s="9" t="n"/>
      <c r="E159" s="10" t="n"/>
      <c r="F159" s="16" t="n"/>
      <c r="G159" s="10">
        <f>IF($A159="","",ROUND($E159*$F159,2))</f>
        <v/>
      </c>
      <c r="H159" s="10">
        <f>IF($A159="","",ROUND($E159+$G159,2))</f>
        <v/>
      </c>
      <c r="I159" s="9" t="n"/>
      <c r="J159" s="17" t="n"/>
      <c r="K159" s="9">
        <f>IF($B159="","","T"&amp;ROUNDUP(MONTH($B159)/3,0))</f>
        <v/>
      </c>
    </row>
    <row r="160">
      <c r="A160" s="9" t="n"/>
      <c r="B160" s="17" t="n"/>
      <c r="C160" s="9" t="n"/>
      <c r="D160" s="9" t="n"/>
      <c r="E160" s="10" t="n"/>
      <c r="F160" s="16" t="n"/>
      <c r="G160" s="10">
        <f>IF($A160="","",ROUND($E160*$F160,2))</f>
        <v/>
      </c>
      <c r="H160" s="10">
        <f>IF($A160="","",ROUND($E160+$G160,2))</f>
        <v/>
      </c>
      <c r="I160" s="9" t="n"/>
      <c r="J160" s="17" t="n"/>
      <c r="K160" s="9">
        <f>IF($B160="","","T"&amp;ROUNDUP(MONTH($B160)/3,0))</f>
        <v/>
      </c>
    </row>
    <row r="161">
      <c r="A161" s="9" t="n"/>
      <c r="B161" s="17" t="n"/>
      <c r="C161" s="9" t="n"/>
      <c r="D161" s="9" t="n"/>
      <c r="E161" s="10" t="n"/>
      <c r="F161" s="16" t="n"/>
      <c r="G161" s="10">
        <f>IF($A161="","",ROUND($E161*$F161,2))</f>
        <v/>
      </c>
      <c r="H161" s="10">
        <f>IF($A161="","",ROUND($E161+$G161,2))</f>
        <v/>
      </c>
      <c r="I161" s="9" t="n"/>
      <c r="J161" s="17" t="n"/>
      <c r="K161" s="9">
        <f>IF($B161="","","T"&amp;ROUNDUP(MONTH($B161)/3,0))</f>
        <v/>
      </c>
    </row>
    <row r="162">
      <c r="A162" s="9" t="n"/>
      <c r="B162" s="17" t="n"/>
      <c r="C162" s="9" t="n"/>
      <c r="D162" s="9" t="n"/>
      <c r="E162" s="10" t="n"/>
      <c r="F162" s="16" t="n"/>
      <c r="G162" s="10">
        <f>IF($A162="","",ROUND($E162*$F162,2))</f>
        <v/>
      </c>
      <c r="H162" s="10">
        <f>IF($A162="","",ROUND($E162+$G162,2))</f>
        <v/>
      </c>
      <c r="I162" s="9" t="n"/>
      <c r="J162" s="17" t="n"/>
      <c r="K162" s="9">
        <f>IF($B162="","","T"&amp;ROUNDUP(MONTH($B162)/3,0))</f>
        <v/>
      </c>
    </row>
    <row r="163">
      <c r="A163" s="9" t="n"/>
      <c r="B163" s="17" t="n"/>
      <c r="C163" s="9" t="n"/>
      <c r="D163" s="9" t="n"/>
      <c r="E163" s="10" t="n"/>
      <c r="F163" s="16" t="n"/>
      <c r="G163" s="10">
        <f>IF($A163="","",ROUND($E163*$F163,2))</f>
        <v/>
      </c>
      <c r="H163" s="10">
        <f>IF($A163="","",ROUND($E163+$G163,2))</f>
        <v/>
      </c>
      <c r="I163" s="9" t="n"/>
      <c r="J163" s="17" t="n"/>
      <c r="K163" s="9">
        <f>IF($B163="","","T"&amp;ROUNDUP(MONTH($B163)/3,0))</f>
        <v/>
      </c>
    </row>
    <row r="164">
      <c r="A164" s="9" t="n"/>
      <c r="B164" s="17" t="n"/>
      <c r="C164" s="9" t="n"/>
      <c r="D164" s="9" t="n"/>
      <c r="E164" s="10" t="n"/>
      <c r="F164" s="16" t="n"/>
      <c r="G164" s="10">
        <f>IF($A164="","",ROUND($E164*$F164,2))</f>
        <v/>
      </c>
      <c r="H164" s="10">
        <f>IF($A164="","",ROUND($E164+$G164,2))</f>
        <v/>
      </c>
      <c r="I164" s="9" t="n"/>
      <c r="J164" s="17" t="n"/>
      <c r="K164" s="9">
        <f>IF($B164="","","T"&amp;ROUNDUP(MONTH($B164)/3,0))</f>
        <v/>
      </c>
    </row>
    <row r="165">
      <c r="A165" s="9" t="n"/>
      <c r="B165" s="17" t="n"/>
      <c r="C165" s="9" t="n"/>
      <c r="D165" s="9" t="n"/>
      <c r="E165" s="10" t="n"/>
      <c r="F165" s="16" t="n"/>
      <c r="G165" s="10">
        <f>IF($A165="","",ROUND($E165*$F165,2))</f>
        <v/>
      </c>
      <c r="H165" s="10">
        <f>IF($A165="","",ROUND($E165+$G165,2))</f>
        <v/>
      </c>
      <c r="I165" s="9" t="n"/>
      <c r="J165" s="17" t="n"/>
      <c r="K165" s="9">
        <f>IF($B165="","","T"&amp;ROUNDUP(MONTH($B165)/3,0))</f>
        <v/>
      </c>
    </row>
    <row r="166">
      <c r="A166" s="9" t="n"/>
      <c r="B166" s="17" t="n"/>
      <c r="C166" s="9" t="n"/>
      <c r="D166" s="9" t="n"/>
      <c r="E166" s="10" t="n"/>
      <c r="F166" s="16" t="n"/>
      <c r="G166" s="10">
        <f>IF($A166="","",ROUND($E166*$F166,2))</f>
        <v/>
      </c>
      <c r="H166" s="10">
        <f>IF($A166="","",ROUND($E166+$G166,2))</f>
        <v/>
      </c>
      <c r="I166" s="9" t="n"/>
      <c r="J166" s="17" t="n"/>
      <c r="K166" s="9">
        <f>IF($B166="","","T"&amp;ROUNDUP(MONTH($B166)/3,0))</f>
        <v/>
      </c>
    </row>
    <row r="167">
      <c r="A167" s="9" t="n"/>
      <c r="B167" s="17" t="n"/>
      <c r="C167" s="9" t="n"/>
      <c r="D167" s="9" t="n"/>
      <c r="E167" s="10" t="n"/>
      <c r="F167" s="16" t="n"/>
      <c r="G167" s="10">
        <f>IF($A167="","",ROUND($E167*$F167,2))</f>
        <v/>
      </c>
      <c r="H167" s="10">
        <f>IF($A167="","",ROUND($E167+$G167,2))</f>
        <v/>
      </c>
      <c r="I167" s="9" t="n"/>
      <c r="J167" s="17" t="n"/>
      <c r="K167" s="9">
        <f>IF($B167="","","T"&amp;ROUNDUP(MONTH($B167)/3,0))</f>
        <v/>
      </c>
    </row>
    <row r="168">
      <c r="A168" s="9" t="n"/>
      <c r="B168" s="17" t="n"/>
      <c r="C168" s="9" t="n"/>
      <c r="D168" s="9" t="n"/>
      <c r="E168" s="10" t="n"/>
      <c r="F168" s="16" t="n"/>
      <c r="G168" s="10">
        <f>IF($A168="","",ROUND($E168*$F168,2))</f>
        <v/>
      </c>
      <c r="H168" s="10">
        <f>IF($A168="","",ROUND($E168+$G168,2))</f>
        <v/>
      </c>
      <c r="I168" s="9" t="n"/>
      <c r="J168" s="17" t="n"/>
      <c r="K168" s="9">
        <f>IF($B168="","","T"&amp;ROUNDUP(MONTH($B168)/3,0))</f>
        <v/>
      </c>
    </row>
    <row r="169">
      <c r="A169" s="9" t="n"/>
      <c r="B169" s="17" t="n"/>
      <c r="C169" s="9" t="n"/>
      <c r="D169" s="9" t="n"/>
      <c r="E169" s="10" t="n"/>
      <c r="F169" s="16" t="n"/>
      <c r="G169" s="10">
        <f>IF($A169="","",ROUND($E169*$F169,2))</f>
        <v/>
      </c>
      <c r="H169" s="10">
        <f>IF($A169="","",ROUND($E169+$G169,2))</f>
        <v/>
      </c>
      <c r="I169" s="9" t="n"/>
      <c r="J169" s="17" t="n"/>
      <c r="K169" s="9">
        <f>IF($B169="","","T"&amp;ROUNDUP(MONTH($B169)/3,0))</f>
        <v/>
      </c>
    </row>
    <row r="170">
      <c r="A170" s="9" t="n"/>
      <c r="B170" s="17" t="n"/>
      <c r="C170" s="9" t="n"/>
      <c r="D170" s="9" t="n"/>
      <c r="E170" s="10" t="n"/>
      <c r="F170" s="16" t="n"/>
      <c r="G170" s="10">
        <f>IF($A170="","",ROUND($E170*$F170,2))</f>
        <v/>
      </c>
      <c r="H170" s="10">
        <f>IF($A170="","",ROUND($E170+$G170,2))</f>
        <v/>
      </c>
      <c r="I170" s="9" t="n"/>
      <c r="J170" s="17" t="n"/>
      <c r="K170" s="9">
        <f>IF($B170="","","T"&amp;ROUNDUP(MONTH($B170)/3,0))</f>
        <v/>
      </c>
    </row>
    <row r="171">
      <c r="A171" s="9" t="n"/>
      <c r="B171" s="17" t="n"/>
      <c r="C171" s="9" t="n"/>
      <c r="D171" s="9" t="n"/>
      <c r="E171" s="10" t="n"/>
      <c r="F171" s="16" t="n"/>
      <c r="G171" s="10">
        <f>IF($A171="","",ROUND($E171*$F171,2))</f>
        <v/>
      </c>
      <c r="H171" s="10">
        <f>IF($A171="","",ROUND($E171+$G171,2))</f>
        <v/>
      </c>
      <c r="I171" s="9" t="n"/>
      <c r="J171" s="17" t="n"/>
      <c r="K171" s="9">
        <f>IF($B171="","","T"&amp;ROUNDUP(MONTH($B171)/3,0))</f>
        <v/>
      </c>
    </row>
    <row r="172">
      <c r="A172" s="9" t="n"/>
      <c r="B172" s="17" t="n"/>
      <c r="C172" s="9" t="n"/>
      <c r="D172" s="9" t="n"/>
      <c r="E172" s="10" t="n"/>
      <c r="F172" s="16" t="n"/>
      <c r="G172" s="10">
        <f>IF($A172="","",ROUND($E172*$F172,2))</f>
        <v/>
      </c>
      <c r="H172" s="10">
        <f>IF($A172="","",ROUND($E172+$G172,2))</f>
        <v/>
      </c>
      <c r="I172" s="9" t="n"/>
      <c r="J172" s="17" t="n"/>
      <c r="K172" s="9">
        <f>IF($B172="","","T"&amp;ROUNDUP(MONTH($B172)/3,0))</f>
        <v/>
      </c>
    </row>
    <row r="173">
      <c r="A173" s="9" t="n"/>
      <c r="B173" s="17" t="n"/>
      <c r="C173" s="9" t="n"/>
      <c r="D173" s="9" t="n"/>
      <c r="E173" s="10" t="n"/>
      <c r="F173" s="16" t="n"/>
      <c r="G173" s="10">
        <f>IF($A173="","",ROUND($E173*$F173,2))</f>
        <v/>
      </c>
      <c r="H173" s="10">
        <f>IF($A173="","",ROUND($E173+$G173,2))</f>
        <v/>
      </c>
      <c r="I173" s="9" t="n"/>
      <c r="J173" s="17" t="n"/>
      <c r="K173" s="9">
        <f>IF($B173="","","T"&amp;ROUNDUP(MONTH($B173)/3,0))</f>
        <v/>
      </c>
    </row>
    <row r="174">
      <c r="A174" s="9" t="n"/>
      <c r="B174" s="17" t="n"/>
      <c r="C174" s="9" t="n"/>
      <c r="D174" s="9" t="n"/>
      <c r="E174" s="10" t="n"/>
      <c r="F174" s="16" t="n"/>
      <c r="G174" s="10">
        <f>IF($A174="","",ROUND($E174*$F174,2))</f>
        <v/>
      </c>
      <c r="H174" s="10">
        <f>IF($A174="","",ROUND($E174+$G174,2))</f>
        <v/>
      </c>
      <c r="I174" s="9" t="n"/>
      <c r="J174" s="17" t="n"/>
      <c r="K174" s="9">
        <f>IF($B174="","","T"&amp;ROUNDUP(MONTH($B174)/3,0))</f>
        <v/>
      </c>
    </row>
    <row r="175">
      <c r="A175" s="9" t="n"/>
      <c r="B175" s="17" t="n"/>
      <c r="C175" s="9" t="n"/>
      <c r="D175" s="9" t="n"/>
      <c r="E175" s="10" t="n"/>
      <c r="F175" s="16" t="n"/>
      <c r="G175" s="10">
        <f>IF($A175="","",ROUND($E175*$F175,2))</f>
        <v/>
      </c>
      <c r="H175" s="10">
        <f>IF($A175="","",ROUND($E175+$G175,2))</f>
        <v/>
      </c>
      <c r="I175" s="9" t="n"/>
      <c r="J175" s="17" t="n"/>
      <c r="K175" s="9">
        <f>IF($B175="","","T"&amp;ROUNDUP(MONTH($B175)/3,0))</f>
        <v/>
      </c>
    </row>
    <row r="176">
      <c r="A176" s="9" t="n"/>
      <c r="B176" s="17" t="n"/>
      <c r="C176" s="9" t="n"/>
      <c r="D176" s="9" t="n"/>
      <c r="E176" s="10" t="n"/>
      <c r="F176" s="16" t="n"/>
      <c r="G176" s="10">
        <f>IF($A176="","",ROUND($E176*$F176,2))</f>
        <v/>
      </c>
      <c r="H176" s="10">
        <f>IF($A176="","",ROUND($E176+$G176,2))</f>
        <v/>
      </c>
      <c r="I176" s="9" t="n"/>
      <c r="J176" s="17" t="n"/>
      <c r="K176" s="9">
        <f>IF($B176="","","T"&amp;ROUNDUP(MONTH($B176)/3,0))</f>
        <v/>
      </c>
    </row>
    <row r="177">
      <c r="A177" s="9" t="n"/>
      <c r="B177" s="17" t="n"/>
      <c r="C177" s="9" t="n"/>
      <c r="D177" s="9" t="n"/>
      <c r="E177" s="10" t="n"/>
      <c r="F177" s="16" t="n"/>
      <c r="G177" s="10">
        <f>IF($A177="","",ROUND($E177*$F177,2))</f>
        <v/>
      </c>
      <c r="H177" s="10">
        <f>IF($A177="","",ROUND($E177+$G177,2))</f>
        <v/>
      </c>
      <c r="I177" s="9" t="n"/>
      <c r="J177" s="17" t="n"/>
      <c r="K177" s="9">
        <f>IF($B177="","","T"&amp;ROUNDUP(MONTH($B177)/3,0))</f>
        <v/>
      </c>
    </row>
    <row r="178">
      <c r="A178" s="9" t="n"/>
      <c r="B178" s="17" t="n"/>
      <c r="C178" s="9" t="n"/>
      <c r="D178" s="9" t="n"/>
      <c r="E178" s="10" t="n"/>
      <c r="F178" s="16" t="n"/>
      <c r="G178" s="10">
        <f>IF($A178="","",ROUND($E178*$F178,2))</f>
        <v/>
      </c>
      <c r="H178" s="10">
        <f>IF($A178="","",ROUND($E178+$G178,2))</f>
        <v/>
      </c>
      <c r="I178" s="9" t="n"/>
      <c r="J178" s="17" t="n"/>
      <c r="K178" s="9">
        <f>IF($B178="","","T"&amp;ROUNDUP(MONTH($B178)/3,0))</f>
        <v/>
      </c>
    </row>
    <row r="179">
      <c r="A179" s="9" t="n"/>
      <c r="B179" s="17" t="n"/>
      <c r="C179" s="9" t="n"/>
      <c r="D179" s="9" t="n"/>
      <c r="E179" s="10" t="n"/>
      <c r="F179" s="16" t="n"/>
      <c r="G179" s="10">
        <f>IF($A179="","",ROUND($E179*$F179,2))</f>
        <v/>
      </c>
      <c r="H179" s="10">
        <f>IF($A179="","",ROUND($E179+$G179,2))</f>
        <v/>
      </c>
      <c r="I179" s="9" t="n"/>
      <c r="J179" s="17" t="n"/>
      <c r="K179" s="9">
        <f>IF($B179="","","T"&amp;ROUNDUP(MONTH($B179)/3,0))</f>
        <v/>
      </c>
    </row>
    <row r="180">
      <c r="A180" s="9" t="n"/>
      <c r="B180" s="17" t="n"/>
      <c r="C180" s="9" t="n"/>
      <c r="D180" s="9" t="n"/>
      <c r="E180" s="10" t="n"/>
      <c r="F180" s="16" t="n"/>
      <c r="G180" s="10">
        <f>IF($A180="","",ROUND($E180*$F180,2))</f>
        <v/>
      </c>
      <c r="H180" s="10">
        <f>IF($A180="","",ROUND($E180+$G180,2))</f>
        <v/>
      </c>
      <c r="I180" s="9" t="n"/>
      <c r="J180" s="17" t="n"/>
      <c r="K180" s="9">
        <f>IF($B180="","","T"&amp;ROUNDUP(MONTH($B180)/3,0))</f>
        <v/>
      </c>
    </row>
    <row r="181">
      <c r="A181" s="9" t="n"/>
      <c r="B181" s="17" t="n"/>
      <c r="C181" s="9" t="n"/>
      <c r="D181" s="9" t="n"/>
      <c r="E181" s="10" t="n"/>
      <c r="F181" s="16" t="n"/>
      <c r="G181" s="10">
        <f>IF($A181="","",ROUND($E181*$F181,2))</f>
        <v/>
      </c>
      <c r="H181" s="10">
        <f>IF($A181="","",ROUND($E181+$G181,2))</f>
        <v/>
      </c>
      <c r="I181" s="9" t="n"/>
      <c r="J181" s="17" t="n"/>
      <c r="K181" s="9">
        <f>IF($B181="","","T"&amp;ROUNDUP(MONTH($B181)/3,0))</f>
        <v/>
      </c>
    </row>
    <row r="182">
      <c r="A182" s="9" t="n"/>
      <c r="B182" s="17" t="n"/>
      <c r="C182" s="9" t="n"/>
      <c r="D182" s="9" t="n"/>
      <c r="E182" s="10" t="n"/>
      <c r="F182" s="16" t="n"/>
      <c r="G182" s="10">
        <f>IF($A182="","",ROUND($E182*$F182,2))</f>
        <v/>
      </c>
      <c r="H182" s="10">
        <f>IF($A182="","",ROUND($E182+$G182,2))</f>
        <v/>
      </c>
      <c r="I182" s="9" t="n"/>
      <c r="J182" s="17" t="n"/>
      <c r="K182" s="9">
        <f>IF($B182="","","T"&amp;ROUNDUP(MONTH($B182)/3,0))</f>
        <v/>
      </c>
    </row>
    <row r="183">
      <c r="A183" s="9" t="n"/>
      <c r="B183" s="17" t="n"/>
      <c r="C183" s="9" t="n"/>
      <c r="D183" s="9" t="n"/>
      <c r="E183" s="10" t="n"/>
      <c r="F183" s="16" t="n"/>
      <c r="G183" s="10">
        <f>IF($A183="","",ROUND($E183*$F183,2))</f>
        <v/>
      </c>
      <c r="H183" s="10">
        <f>IF($A183="","",ROUND($E183+$G183,2))</f>
        <v/>
      </c>
      <c r="I183" s="9" t="n"/>
      <c r="J183" s="17" t="n"/>
      <c r="K183" s="9">
        <f>IF($B183="","","T"&amp;ROUNDUP(MONTH($B183)/3,0))</f>
        <v/>
      </c>
    </row>
    <row r="184">
      <c r="A184" s="9" t="n"/>
      <c r="B184" s="17" t="n"/>
      <c r="C184" s="9" t="n"/>
      <c r="D184" s="9" t="n"/>
      <c r="E184" s="10" t="n"/>
      <c r="F184" s="16" t="n"/>
      <c r="G184" s="10">
        <f>IF($A184="","",ROUND($E184*$F184,2))</f>
        <v/>
      </c>
      <c r="H184" s="10">
        <f>IF($A184="","",ROUND($E184+$G184,2))</f>
        <v/>
      </c>
      <c r="I184" s="9" t="n"/>
      <c r="J184" s="17" t="n"/>
      <c r="K184" s="9">
        <f>IF($B184="","","T"&amp;ROUNDUP(MONTH($B184)/3,0))</f>
        <v/>
      </c>
    </row>
    <row r="185">
      <c r="A185" s="9" t="n"/>
      <c r="B185" s="17" t="n"/>
      <c r="C185" s="9" t="n"/>
      <c r="D185" s="9" t="n"/>
      <c r="E185" s="10" t="n"/>
      <c r="F185" s="16" t="n"/>
      <c r="G185" s="10">
        <f>IF($A185="","",ROUND($E185*$F185,2))</f>
        <v/>
      </c>
      <c r="H185" s="10">
        <f>IF($A185="","",ROUND($E185+$G185,2))</f>
        <v/>
      </c>
      <c r="I185" s="9" t="n"/>
      <c r="J185" s="17" t="n"/>
      <c r="K185" s="9">
        <f>IF($B185="","","T"&amp;ROUNDUP(MONTH($B185)/3,0))</f>
        <v/>
      </c>
    </row>
    <row r="186">
      <c r="A186" s="9" t="n"/>
      <c r="B186" s="17" t="n"/>
      <c r="C186" s="9" t="n"/>
      <c r="D186" s="9" t="n"/>
      <c r="E186" s="10" t="n"/>
      <c r="F186" s="16" t="n"/>
      <c r="G186" s="10">
        <f>IF($A186="","",ROUND($E186*$F186,2))</f>
        <v/>
      </c>
      <c r="H186" s="10">
        <f>IF($A186="","",ROUND($E186+$G186,2))</f>
        <v/>
      </c>
      <c r="I186" s="9" t="n"/>
      <c r="J186" s="17" t="n"/>
      <c r="K186" s="9">
        <f>IF($B186="","","T"&amp;ROUNDUP(MONTH($B186)/3,0))</f>
        <v/>
      </c>
    </row>
    <row r="187">
      <c r="A187" s="9" t="n"/>
      <c r="B187" s="17" t="n"/>
      <c r="C187" s="9" t="n"/>
      <c r="D187" s="9" t="n"/>
      <c r="E187" s="10" t="n"/>
      <c r="F187" s="16" t="n"/>
      <c r="G187" s="10">
        <f>IF($A187="","",ROUND($E187*$F187,2))</f>
        <v/>
      </c>
      <c r="H187" s="10">
        <f>IF($A187="","",ROUND($E187+$G187,2))</f>
        <v/>
      </c>
      <c r="I187" s="9" t="n"/>
      <c r="J187" s="17" t="n"/>
      <c r="K187" s="9">
        <f>IF($B187="","","T"&amp;ROUNDUP(MONTH($B187)/3,0))</f>
        <v/>
      </c>
    </row>
    <row r="188">
      <c r="A188" s="9" t="n"/>
      <c r="B188" s="17" t="n"/>
      <c r="C188" s="9" t="n"/>
      <c r="D188" s="9" t="n"/>
      <c r="E188" s="10" t="n"/>
      <c r="F188" s="16" t="n"/>
      <c r="G188" s="10">
        <f>IF($A188="","",ROUND($E188*$F188,2))</f>
        <v/>
      </c>
      <c r="H188" s="10">
        <f>IF($A188="","",ROUND($E188+$G188,2))</f>
        <v/>
      </c>
      <c r="I188" s="9" t="n"/>
      <c r="J188" s="17" t="n"/>
      <c r="K188" s="9">
        <f>IF($B188="","","T"&amp;ROUNDUP(MONTH($B188)/3,0))</f>
        <v/>
      </c>
    </row>
    <row r="189">
      <c r="A189" s="9" t="n"/>
      <c r="B189" s="17" t="n"/>
      <c r="C189" s="9" t="n"/>
      <c r="D189" s="9" t="n"/>
      <c r="E189" s="10" t="n"/>
      <c r="F189" s="16" t="n"/>
      <c r="G189" s="10">
        <f>IF($A189="","",ROUND($E189*$F189,2))</f>
        <v/>
      </c>
      <c r="H189" s="10">
        <f>IF($A189="","",ROUND($E189+$G189,2))</f>
        <v/>
      </c>
      <c r="I189" s="9" t="n"/>
      <c r="J189" s="17" t="n"/>
      <c r="K189" s="9">
        <f>IF($B189="","","T"&amp;ROUNDUP(MONTH($B189)/3,0))</f>
        <v/>
      </c>
    </row>
    <row r="190">
      <c r="A190" s="9" t="n"/>
      <c r="B190" s="17" t="n"/>
      <c r="C190" s="9" t="n"/>
      <c r="D190" s="9" t="n"/>
      <c r="E190" s="10" t="n"/>
      <c r="F190" s="16" t="n"/>
      <c r="G190" s="10">
        <f>IF($A190="","",ROUND($E190*$F190,2))</f>
        <v/>
      </c>
      <c r="H190" s="10">
        <f>IF($A190="","",ROUND($E190+$G190,2))</f>
        <v/>
      </c>
      <c r="I190" s="9" t="n"/>
      <c r="J190" s="17" t="n"/>
      <c r="K190" s="9">
        <f>IF($B190="","","T"&amp;ROUNDUP(MONTH($B190)/3,0))</f>
        <v/>
      </c>
    </row>
    <row r="191">
      <c r="A191" s="9" t="n"/>
      <c r="B191" s="17" t="n"/>
      <c r="C191" s="9" t="n"/>
      <c r="D191" s="9" t="n"/>
      <c r="E191" s="10" t="n"/>
      <c r="F191" s="16" t="n"/>
      <c r="G191" s="10">
        <f>IF($A191="","",ROUND($E191*$F191,2))</f>
        <v/>
      </c>
      <c r="H191" s="10">
        <f>IF($A191="","",ROUND($E191+$G191,2))</f>
        <v/>
      </c>
      <c r="I191" s="9" t="n"/>
      <c r="J191" s="17" t="n"/>
      <c r="K191" s="9">
        <f>IF($B191="","","T"&amp;ROUNDUP(MONTH($B191)/3,0))</f>
        <v/>
      </c>
    </row>
    <row r="192">
      <c r="A192" s="9" t="n"/>
      <c r="B192" s="17" t="n"/>
      <c r="C192" s="9" t="n"/>
      <c r="D192" s="9" t="n"/>
      <c r="E192" s="10" t="n"/>
      <c r="F192" s="16" t="n"/>
      <c r="G192" s="10">
        <f>IF($A192="","",ROUND($E192*$F192,2))</f>
        <v/>
      </c>
      <c r="H192" s="10">
        <f>IF($A192="","",ROUND($E192+$G192,2))</f>
        <v/>
      </c>
      <c r="I192" s="9" t="n"/>
      <c r="J192" s="17" t="n"/>
      <c r="K192" s="9">
        <f>IF($B192="","","T"&amp;ROUNDUP(MONTH($B192)/3,0))</f>
        <v/>
      </c>
    </row>
    <row r="193">
      <c r="A193" s="9" t="n"/>
      <c r="B193" s="17" t="n"/>
      <c r="C193" s="9" t="n"/>
      <c r="D193" s="9" t="n"/>
      <c r="E193" s="10" t="n"/>
      <c r="F193" s="16" t="n"/>
      <c r="G193" s="10">
        <f>IF($A193="","",ROUND($E193*$F193,2))</f>
        <v/>
      </c>
      <c r="H193" s="10">
        <f>IF($A193="","",ROUND($E193+$G193,2))</f>
        <v/>
      </c>
      <c r="I193" s="9" t="n"/>
      <c r="J193" s="17" t="n"/>
      <c r="K193" s="9">
        <f>IF($B193="","","T"&amp;ROUNDUP(MONTH($B193)/3,0))</f>
        <v/>
      </c>
    </row>
    <row r="194">
      <c r="A194" s="9" t="n"/>
      <c r="B194" s="17" t="n"/>
      <c r="C194" s="9" t="n"/>
      <c r="D194" s="9" t="n"/>
      <c r="E194" s="10" t="n"/>
      <c r="F194" s="16" t="n"/>
      <c r="G194" s="10">
        <f>IF($A194="","",ROUND($E194*$F194,2))</f>
        <v/>
      </c>
      <c r="H194" s="10">
        <f>IF($A194="","",ROUND($E194+$G194,2))</f>
        <v/>
      </c>
      <c r="I194" s="9" t="n"/>
      <c r="J194" s="17" t="n"/>
      <c r="K194" s="9">
        <f>IF($B194="","","T"&amp;ROUNDUP(MONTH($B194)/3,0))</f>
        <v/>
      </c>
    </row>
    <row r="195">
      <c r="A195" s="9" t="n"/>
      <c r="B195" s="17" t="n"/>
      <c r="C195" s="9" t="n"/>
      <c r="D195" s="9" t="n"/>
      <c r="E195" s="10" t="n"/>
      <c r="F195" s="16" t="n"/>
      <c r="G195" s="10">
        <f>IF($A195="","",ROUND($E195*$F195,2))</f>
        <v/>
      </c>
      <c r="H195" s="10">
        <f>IF($A195="","",ROUND($E195+$G195,2))</f>
        <v/>
      </c>
      <c r="I195" s="9" t="n"/>
      <c r="J195" s="17" t="n"/>
      <c r="K195" s="9">
        <f>IF($B195="","","T"&amp;ROUNDUP(MONTH($B195)/3,0))</f>
        <v/>
      </c>
    </row>
    <row r="196">
      <c r="A196" s="9" t="n"/>
      <c r="B196" s="17" t="n"/>
      <c r="C196" s="9" t="n"/>
      <c r="D196" s="9" t="n"/>
      <c r="E196" s="10" t="n"/>
      <c r="F196" s="16" t="n"/>
      <c r="G196" s="10">
        <f>IF($A196="","",ROUND($E196*$F196,2))</f>
        <v/>
      </c>
      <c r="H196" s="10">
        <f>IF($A196="","",ROUND($E196+$G196,2))</f>
        <v/>
      </c>
      <c r="I196" s="9" t="n"/>
      <c r="J196" s="17" t="n"/>
      <c r="K196" s="9">
        <f>IF($B196="","","T"&amp;ROUNDUP(MONTH($B196)/3,0))</f>
        <v/>
      </c>
    </row>
    <row r="197">
      <c r="A197" s="9" t="n"/>
      <c r="B197" s="17" t="n"/>
      <c r="C197" s="9" t="n"/>
      <c r="D197" s="9" t="n"/>
      <c r="E197" s="10" t="n"/>
      <c r="F197" s="16" t="n"/>
      <c r="G197" s="10">
        <f>IF($A197="","",ROUND($E197*$F197,2))</f>
        <v/>
      </c>
      <c r="H197" s="10">
        <f>IF($A197="","",ROUND($E197+$G197,2))</f>
        <v/>
      </c>
      <c r="I197" s="9" t="n"/>
      <c r="J197" s="17" t="n"/>
      <c r="K197" s="9">
        <f>IF($B197="","","T"&amp;ROUNDUP(MONTH($B197)/3,0))</f>
        <v/>
      </c>
    </row>
    <row r="198">
      <c r="A198" s="9" t="n"/>
      <c r="B198" s="17" t="n"/>
      <c r="C198" s="9" t="n"/>
      <c r="D198" s="9" t="n"/>
      <c r="E198" s="10" t="n"/>
      <c r="F198" s="16" t="n"/>
      <c r="G198" s="10">
        <f>IF($A198="","",ROUND($E198*$F198,2))</f>
        <v/>
      </c>
      <c r="H198" s="10">
        <f>IF($A198="","",ROUND($E198+$G198,2))</f>
        <v/>
      </c>
      <c r="I198" s="9" t="n"/>
      <c r="J198" s="17" t="n"/>
      <c r="K198" s="9">
        <f>IF($B198="","","T"&amp;ROUNDUP(MONTH($B198)/3,0))</f>
        <v/>
      </c>
    </row>
    <row r="199">
      <c r="A199" s="9" t="n"/>
      <c r="B199" s="17" t="n"/>
      <c r="C199" s="9" t="n"/>
      <c r="D199" s="9" t="n"/>
      <c r="E199" s="10" t="n"/>
      <c r="F199" s="16" t="n"/>
      <c r="G199" s="10">
        <f>IF($A199="","",ROUND($E199*$F199,2))</f>
        <v/>
      </c>
      <c r="H199" s="10">
        <f>IF($A199="","",ROUND($E199+$G199,2))</f>
        <v/>
      </c>
      <c r="I199" s="9" t="n"/>
      <c r="J199" s="17" t="n"/>
      <c r="K199" s="9">
        <f>IF($B199="","","T"&amp;ROUNDUP(MONTH($B199)/3,0))</f>
        <v/>
      </c>
    </row>
    <row r="200">
      <c r="A200" s="9" t="n"/>
      <c r="B200" s="17" t="n"/>
      <c r="C200" s="9" t="n"/>
      <c r="D200" s="9" t="n"/>
      <c r="E200" s="10" t="n"/>
      <c r="F200" s="16" t="n"/>
      <c r="G200" s="10">
        <f>IF($A200="","",ROUND($E200*$F200,2))</f>
        <v/>
      </c>
      <c r="H200" s="10">
        <f>IF($A200="","",ROUND($E200+$G200,2))</f>
        <v/>
      </c>
      <c r="I200" s="9" t="n"/>
      <c r="J200" s="17" t="n"/>
      <c r="K200" s="9">
        <f>IF($B200="","","T"&amp;ROUNDUP(MONTH($B200)/3,0))</f>
        <v/>
      </c>
    </row>
    <row r="201">
      <c r="A201" s="9" t="n"/>
      <c r="B201" s="17" t="n"/>
      <c r="C201" s="9" t="n"/>
      <c r="D201" s="9" t="n"/>
      <c r="E201" s="10" t="n"/>
      <c r="F201" s="16" t="n"/>
      <c r="G201" s="10">
        <f>IF($A201="","",ROUND($E201*$F201,2))</f>
        <v/>
      </c>
      <c r="H201" s="10">
        <f>IF($A201="","",ROUND($E201+$G201,2))</f>
        <v/>
      </c>
      <c r="I201" s="9" t="n"/>
      <c r="J201" s="17" t="n"/>
      <c r="K201" s="9">
        <f>IF($B201="","","T"&amp;ROUNDUP(MONTH($B201)/3,0))</f>
        <v/>
      </c>
    </row>
  </sheetData>
  <dataValidations count="2">
    <dataValidation sqref="I2:I201" showDropDown="0" showInputMessage="0" showErrorMessage="0" allowBlank="1" type="list">
      <formula1>"Emitido,Pago,Anulado"</formula1>
    </dataValidation>
    <dataValidation sqref="F2:F201" showDropDown="0" showInputMessage="0" showErrorMessage="0" allowBlank="1" type="list">
      <formula1>='Configuração'!$B$7:$B$10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20" customWidth="1" min="4" max="4"/>
    <col width="46" customWidth="1" min="5" max="5"/>
  </cols>
  <sheetData>
    <row r="1">
      <c r="A1" s="1" t="inlineStr">
        <is>
          <t>IVA organizacional — resumo trimestral</t>
        </is>
      </c>
    </row>
    <row r="2">
      <c r="A2" s="6" t="inlineStr">
        <is>
          <t>Aplica-se ao regime normal de IVA. IVA liquidado = IVA dos recibos emitidos; IVA dedutível = IVA das compras. Positivo = a entregar ao Estado; negativo = a recuperar.</t>
        </is>
      </c>
    </row>
    <row r="3">
      <c r="A3" s="6" t="inlineStr">
        <is>
          <t>Não é aconselhamento fiscal. Quem esteja isento (ex.: art.º 53.º do CIVA) não liquida IVA nas vendas. Confirme com o seu contabilista.</t>
        </is>
      </c>
    </row>
    <row r="5" ht="30" customHeight="1">
      <c r="A5" s="20" t="inlineStr">
        <is>
          <t>Trimestre</t>
        </is>
      </c>
      <c r="B5" s="20" t="inlineStr">
        <is>
          <t>IVA liquidado (vendas)</t>
        </is>
      </c>
      <c r="C5" s="20" t="inlineStr">
        <is>
          <t>IVA dedutível (compras)</t>
        </is>
      </c>
      <c r="D5" s="20" t="inlineStr">
        <is>
          <t>IVA a pagar (+) / recuperar (-)</t>
        </is>
      </c>
      <c r="E5" s="20" t="inlineStr">
        <is>
          <t>Nota</t>
        </is>
      </c>
    </row>
    <row r="6">
      <c r="A6" s="18" t="inlineStr">
        <is>
          <t>T1</t>
        </is>
      </c>
      <c r="B6" s="10">
        <f>SUMIFS(Recibos!$G$2:$G$201,Recibos!$K$2:$K$201,$A6,Recibos!$I$2:$I$201,"&lt;&gt;Anulado")</f>
        <v/>
      </c>
      <c r="C6" s="10">
        <f>SUMIFS(Movimentos!$G$2:$G$201,Movimentos!$I$2:$I$201,$A6,Movimentos!$D$2:$D$201,"Saída")</f>
        <v/>
      </c>
      <c r="D6" s="11">
        <f>B6-C6</f>
        <v/>
      </c>
      <c r="E6" s="9" t="n"/>
    </row>
    <row r="7">
      <c r="A7" s="18" t="inlineStr">
        <is>
          <t>T2</t>
        </is>
      </c>
      <c r="B7" s="10">
        <f>SUMIFS(Recibos!$G$2:$G$201,Recibos!$K$2:$K$201,$A7,Recibos!$I$2:$I$201,"&lt;&gt;Anulado")</f>
        <v/>
      </c>
      <c r="C7" s="10">
        <f>SUMIFS(Movimentos!$G$2:$G$201,Movimentos!$I$2:$I$201,$A7,Movimentos!$D$2:$D$201,"Saída")</f>
        <v/>
      </c>
      <c r="D7" s="11">
        <f>B7-C7</f>
        <v/>
      </c>
      <c r="E7" s="9" t="n"/>
    </row>
    <row r="8">
      <c r="A8" s="18" t="inlineStr">
        <is>
          <t>T3</t>
        </is>
      </c>
      <c r="B8" s="10">
        <f>SUMIFS(Recibos!$G$2:$G$201,Recibos!$K$2:$K$201,$A8,Recibos!$I$2:$I$201,"&lt;&gt;Anulado")</f>
        <v/>
      </c>
      <c r="C8" s="10">
        <f>SUMIFS(Movimentos!$G$2:$G$201,Movimentos!$I$2:$I$201,$A8,Movimentos!$D$2:$D$201,"Saída")</f>
        <v/>
      </c>
      <c r="D8" s="11">
        <f>B8-C8</f>
        <v/>
      </c>
      <c r="E8" s="9" t="n"/>
    </row>
    <row r="9">
      <c r="A9" s="18" t="inlineStr">
        <is>
          <t>T4</t>
        </is>
      </c>
      <c r="B9" s="10">
        <f>SUMIFS(Recibos!$G$2:$G$201,Recibos!$K$2:$K$201,$A9,Recibos!$I$2:$I$201,"&lt;&gt;Anulado")</f>
        <v/>
      </c>
      <c r="C9" s="10">
        <f>SUMIFS(Movimentos!$G$2:$G$201,Movimentos!$I$2:$I$201,$A9,Movimentos!$D$2:$D$201,"Saída")</f>
        <v/>
      </c>
      <c r="D9" s="11">
        <f>B9-C9</f>
        <v/>
      </c>
      <c r="E9" s="9" t="n"/>
    </row>
    <row r="10">
      <c r="A10" s="4" t="inlineStr">
        <is>
          <t>Total</t>
        </is>
      </c>
      <c r="B10" s="15">
        <f>SUM(B6:B9)</f>
        <v/>
      </c>
      <c r="C10" s="15">
        <f>SUM(C6:C9)</f>
        <v/>
      </c>
      <c r="D10" s="15">
        <f>SUM(D6:D9)</f>
        <v/>
      </c>
    </row>
  </sheetData>
  <mergeCells count="3">
    <mergeCell ref="A2:E2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2026-09-28T15:48:37Z</dcterms:created>
  <dcterms:modified xmlns:dcterms="http://purl.org/dc/terms/" xmlns:xsi="http://www.w3.org/2001/XMLSchema-instance" xsi:type="dcterms:W3CDTF">2026-09-28T15:48:38Z</dcterms:modified>
</cp:coreProperties>
</file>